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dbbbb4ba08bd4e/Documents/"/>
    </mc:Choice>
  </mc:AlternateContent>
  <xr:revisionPtr revIDLastSave="0" documentId="8_{5473D549-8580-4D95-847D-DB2F890A9E58}" xr6:coauthVersionLast="47" xr6:coauthVersionMax="47" xr10:uidLastSave="{00000000-0000-0000-0000-000000000000}"/>
  <bookViews>
    <workbookView xWindow="-110" yWindow="-110" windowWidth="19420" windowHeight="10420" tabRatio="783" activeTab="2" xr2:uid="{00000000-000D-0000-FFFF-FFFF00000000}"/>
  </bookViews>
  <sheets>
    <sheet name="All (Print)" sheetId="13" r:id="rId1"/>
    <sheet name="All (Master)" sheetId="9" r:id="rId2"/>
    <sheet name="Men" sheetId="3" r:id="rId3"/>
    <sheet name="Men's B" sheetId="1" state="hidden" r:id="rId4"/>
    <sheet name="Mixed" sheetId="2" r:id="rId5"/>
    <sheet name="Ladies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2" l="1"/>
  <c r="Q3" i="5"/>
  <c r="O13" i="5" l="1"/>
  <c r="M13" i="2" l="1"/>
  <c r="S4" i="2" s="1"/>
  <c r="M13" i="5"/>
  <c r="S6" i="5" s="1"/>
  <c r="M13" i="3"/>
  <c r="R5" i="3" s="1"/>
  <c r="M13" i="1"/>
  <c r="R9" i="1" s="1"/>
  <c r="AE3" i="1"/>
  <c r="AF3" i="1"/>
  <c r="AG3" i="1"/>
  <c r="AH3" i="1"/>
  <c r="AI3" i="1"/>
  <c r="AJ3" i="1"/>
  <c r="AE4" i="1"/>
  <c r="AF4" i="1"/>
  <c r="AG4" i="1"/>
  <c r="AH4" i="1"/>
  <c r="AI4" i="1"/>
  <c r="AJ4" i="1"/>
  <c r="AE5" i="1"/>
  <c r="AF5" i="1"/>
  <c r="AG5" i="1"/>
  <c r="AH5" i="1"/>
  <c r="AI5" i="1"/>
  <c r="AJ5" i="1"/>
  <c r="AE6" i="1"/>
  <c r="AF6" i="1"/>
  <c r="AG6" i="1"/>
  <c r="AH6" i="1"/>
  <c r="AI6" i="1"/>
  <c r="AJ6" i="1"/>
  <c r="AE7" i="1"/>
  <c r="AF7" i="1"/>
  <c r="AG7" i="1"/>
  <c r="AH7" i="1"/>
  <c r="AI7" i="1"/>
  <c r="AJ7" i="1"/>
  <c r="AE8" i="1"/>
  <c r="AF8" i="1"/>
  <c r="AG8" i="1"/>
  <c r="AH8" i="1"/>
  <c r="AI8" i="1"/>
  <c r="AJ8" i="1"/>
  <c r="AE9" i="1"/>
  <c r="AF9" i="1"/>
  <c r="AG9" i="1"/>
  <c r="AH9" i="1"/>
  <c r="AI9" i="1"/>
  <c r="AJ9" i="1"/>
  <c r="AE10" i="1"/>
  <c r="AF10" i="1"/>
  <c r="AG10" i="1"/>
  <c r="AH10" i="1"/>
  <c r="AI10" i="1"/>
  <c r="AJ10" i="1"/>
  <c r="AD4" i="1"/>
  <c r="AD5" i="1"/>
  <c r="AD6" i="1"/>
  <c r="AD7" i="1"/>
  <c r="AD8" i="1"/>
  <c r="AD9" i="1"/>
  <c r="AD10" i="1"/>
  <c r="AD3" i="1"/>
  <c r="Q3" i="1"/>
  <c r="X2" i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S9" i="3" l="1"/>
  <c r="S7" i="3"/>
  <c r="S5" i="3"/>
  <c r="R3" i="3"/>
  <c r="S6" i="3"/>
  <c r="S4" i="3"/>
  <c r="S8" i="3"/>
  <c r="S3" i="3"/>
  <c r="R8" i="3"/>
  <c r="R6" i="3"/>
  <c r="R4" i="3"/>
  <c r="R9" i="3"/>
  <c r="R7" i="3"/>
  <c r="S8" i="5"/>
  <c r="S4" i="5"/>
  <c r="S3" i="5"/>
  <c r="R8" i="5"/>
  <c r="R6" i="5"/>
  <c r="R4" i="5"/>
  <c r="S9" i="5"/>
  <c r="S7" i="5"/>
  <c r="S5" i="5"/>
  <c r="R3" i="5"/>
  <c r="R9" i="5"/>
  <c r="R7" i="5"/>
  <c r="R5" i="5"/>
  <c r="R3" i="2"/>
  <c r="S3" i="2"/>
  <c r="R8" i="2"/>
  <c r="R6" i="2"/>
  <c r="R4" i="2"/>
  <c r="S9" i="2"/>
  <c r="S7" i="2"/>
  <c r="S5" i="2"/>
  <c r="R9" i="2"/>
  <c r="R7" i="2"/>
  <c r="R5" i="2"/>
  <c r="S8" i="2"/>
  <c r="S6" i="2"/>
  <c r="S3" i="1"/>
  <c r="S6" i="1"/>
  <c r="R5" i="1"/>
  <c r="S9" i="1"/>
  <c r="S5" i="1"/>
  <c r="R8" i="1"/>
  <c r="R4" i="1"/>
  <c r="S8" i="1"/>
  <c r="S4" i="1"/>
  <c r="R7" i="1"/>
  <c r="S7" i="1"/>
  <c r="R3" i="1"/>
  <c r="R6" i="1"/>
  <c r="C3" i="5" l="1"/>
  <c r="T3" i="5"/>
  <c r="I3" i="5" s="1"/>
  <c r="G3" i="5"/>
  <c r="J3" i="5"/>
  <c r="K3" i="5" s="1"/>
  <c r="T4" i="5"/>
  <c r="I4" i="5" s="1"/>
  <c r="J4" i="5"/>
  <c r="K4" i="5" s="1"/>
  <c r="Q4" i="5"/>
  <c r="Q5" i="5" s="1"/>
  <c r="G5" i="5" s="1"/>
  <c r="T5" i="5"/>
  <c r="I5" i="5" s="1"/>
  <c r="J5" i="5"/>
  <c r="K5" i="5" s="1"/>
  <c r="T6" i="5"/>
  <c r="I6" i="5" s="1"/>
  <c r="J6" i="5"/>
  <c r="K6" i="5" s="1"/>
  <c r="T7" i="5"/>
  <c r="I7" i="5" s="1"/>
  <c r="J7" i="5"/>
  <c r="K7" i="5" s="1"/>
  <c r="T8" i="5"/>
  <c r="I8" i="5" s="1"/>
  <c r="J8" i="5"/>
  <c r="K8" i="5" s="1"/>
  <c r="T9" i="5"/>
  <c r="I9" i="5" s="1"/>
  <c r="J9" i="5"/>
  <c r="K9" i="5" s="1"/>
  <c r="R10" i="5"/>
  <c r="J10" i="5" s="1"/>
  <c r="S10" i="5"/>
  <c r="R11" i="5"/>
  <c r="J11" i="5" s="1"/>
  <c r="S11" i="5"/>
  <c r="R12" i="5"/>
  <c r="J12" i="5" s="1"/>
  <c r="S12" i="5"/>
  <c r="R13" i="5"/>
  <c r="J13" i="5" s="1"/>
  <c r="S13" i="5"/>
  <c r="R14" i="5"/>
  <c r="S14" i="5"/>
  <c r="J14" i="5"/>
  <c r="R15" i="5"/>
  <c r="J15" i="5" s="1"/>
  <c r="S15" i="5"/>
  <c r="R16" i="5"/>
  <c r="J16" i="5" s="1"/>
  <c r="S16" i="5"/>
  <c r="R10" i="3"/>
  <c r="J10" i="3" s="1"/>
  <c r="S10" i="3"/>
  <c r="R11" i="3"/>
  <c r="J11" i="3" s="1"/>
  <c r="S11" i="3"/>
  <c r="R12" i="3"/>
  <c r="J12" i="3" s="1"/>
  <c r="S12" i="3"/>
  <c r="R13" i="3"/>
  <c r="J13" i="3" s="1"/>
  <c r="S13" i="3"/>
  <c r="R14" i="3"/>
  <c r="J14" i="3" s="1"/>
  <c r="S14" i="3"/>
  <c r="R15" i="3"/>
  <c r="J15" i="3" s="1"/>
  <c r="S15" i="3"/>
  <c r="R16" i="3"/>
  <c r="J16" i="3" s="1"/>
  <c r="S16" i="3"/>
  <c r="C3" i="3"/>
  <c r="A3" i="3" s="1"/>
  <c r="O13" i="3"/>
  <c r="T7" i="3" s="1"/>
  <c r="I7" i="3" s="1"/>
  <c r="J3" i="3"/>
  <c r="K3" i="3" s="1"/>
  <c r="G3" i="3"/>
  <c r="J4" i="3"/>
  <c r="K4" i="3" s="1"/>
  <c r="Q4" i="3"/>
  <c r="G4" i="3" s="1"/>
  <c r="J5" i="3"/>
  <c r="K5" i="3" s="1"/>
  <c r="J6" i="3"/>
  <c r="K6" i="3" s="1"/>
  <c r="J7" i="3"/>
  <c r="K7" i="3" s="1"/>
  <c r="J8" i="3"/>
  <c r="K8" i="3" s="1"/>
  <c r="T9" i="3"/>
  <c r="I9" i="3" s="1"/>
  <c r="J9" i="3"/>
  <c r="K9" i="3" s="1"/>
  <c r="C3" i="2"/>
  <c r="O13" i="2"/>
  <c r="T5" i="2" s="1"/>
  <c r="I5" i="2" s="1"/>
  <c r="T3" i="2"/>
  <c r="I3" i="2" s="1"/>
  <c r="G3" i="2"/>
  <c r="J3" i="2"/>
  <c r="K3" i="2" s="1"/>
  <c r="T4" i="2"/>
  <c r="I4" i="2" s="1"/>
  <c r="J4" i="2"/>
  <c r="K4" i="2" s="1"/>
  <c r="Q4" i="2"/>
  <c r="Q5" i="2" s="1"/>
  <c r="G5" i="2" s="1"/>
  <c r="J5" i="2"/>
  <c r="K5" i="2" s="1"/>
  <c r="T6" i="2"/>
  <c r="I6" i="2" s="1"/>
  <c r="J6" i="2"/>
  <c r="K6" i="2" s="1"/>
  <c r="J7" i="2"/>
  <c r="K7" i="2" s="1"/>
  <c r="J8" i="2"/>
  <c r="K8" i="2" s="1"/>
  <c r="T9" i="2"/>
  <c r="I9" i="2" s="1"/>
  <c r="J9" i="2"/>
  <c r="K9" i="2" s="1"/>
  <c r="R10" i="2"/>
  <c r="J10" i="2" s="1"/>
  <c r="S10" i="2"/>
  <c r="R11" i="2"/>
  <c r="J11" i="2" s="1"/>
  <c r="S11" i="2"/>
  <c r="R12" i="2"/>
  <c r="J12" i="2" s="1"/>
  <c r="S12" i="2"/>
  <c r="R13" i="2"/>
  <c r="J13" i="2" s="1"/>
  <c r="S13" i="2"/>
  <c r="R14" i="2"/>
  <c r="J14" i="2" s="1"/>
  <c r="S14" i="2"/>
  <c r="R15" i="2"/>
  <c r="J15" i="2" s="1"/>
  <c r="S15" i="2"/>
  <c r="R16" i="2"/>
  <c r="J16" i="2" s="1"/>
  <c r="S16" i="2"/>
  <c r="R10" i="1"/>
  <c r="J10" i="1" s="1"/>
  <c r="S10" i="1"/>
  <c r="R11" i="1"/>
  <c r="J11" i="1" s="1"/>
  <c r="S11" i="1"/>
  <c r="R12" i="1"/>
  <c r="J12" i="1" s="1"/>
  <c r="S12" i="1"/>
  <c r="R13" i="1"/>
  <c r="S13" i="1"/>
  <c r="R14" i="1"/>
  <c r="J14" i="1" s="1"/>
  <c r="S14" i="1"/>
  <c r="R15" i="1"/>
  <c r="J15" i="1" s="1"/>
  <c r="S15" i="1"/>
  <c r="R16" i="1"/>
  <c r="J16" i="1" s="1"/>
  <c r="S16" i="1"/>
  <c r="C3" i="1"/>
  <c r="A3" i="1" s="1"/>
  <c r="G3" i="1"/>
  <c r="J3" i="1"/>
  <c r="K3" i="1" s="1"/>
  <c r="Q4" i="1"/>
  <c r="G4" i="1" s="1"/>
  <c r="T3" i="1"/>
  <c r="I3" i="1" s="1"/>
  <c r="T4" i="1"/>
  <c r="I4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3" i="1"/>
  <c r="T8" i="2" l="1"/>
  <c r="I8" i="2" s="1"/>
  <c r="T3" i="3"/>
  <c r="I3" i="3" s="1"/>
  <c r="H3" i="3" s="1"/>
  <c r="K10" i="5"/>
  <c r="T8" i="3"/>
  <c r="I8" i="3" s="1"/>
  <c r="T7" i="1"/>
  <c r="I7" i="1" s="1"/>
  <c r="K15" i="1"/>
  <c r="K11" i="1"/>
  <c r="K16" i="3"/>
  <c r="T11" i="3"/>
  <c r="I11" i="3" s="1"/>
  <c r="K16" i="5"/>
  <c r="T7" i="2"/>
  <c r="I7" i="2" s="1"/>
  <c r="T16" i="2"/>
  <c r="I16" i="2" s="1"/>
  <c r="T14" i="2"/>
  <c r="I14" i="2" s="1"/>
  <c r="T5" i="1"/>
  <c r="I5" i="1" s="1"/>
  <c r="K13" i="1"/>
  <c r="Q6" i="2"/>
  <c r="G6" i="2" s="1"/>
  <c r="H6" i="2" s="1"/>
  <c r="T6" i="3"/>
  <c r="I6" i="3" s="1"/>
  <c r="K14" i="3"/>
  <c r="K12" i="3"/>
  <c r="K10" i="3"/>
  <c r="T13" i="3"/>
  <c r="I13" i="3" s="1"/>
  <c r="K13" i="3"/>
  <c r="K15" i="3"/>
  <c r="K11" i="3"/>
  <c r="K14" i="2"/>
  <c r="K15" i="2"/>
  <c r="K13" i="2"/>
  <c r="T12" i="3"/>
  <c r="I12" i="3" s="1"/>
  <c r="T15" i="3"/>
  <c r="I15" i="3" s="1"/>
  <c r="K12" i="5"/>
  <c r="T13" i="2"/>
  <c r="I13" i="2" s="1"/>
  <c r="T12" i="2"/>
  <c r="I12" i="2" s="1"/>
  <c r="T13" i="5"/>
  <c r="I13" i="5" s="1"/>
  <c r="T14" i="3"/>
  <c r="I14" i="3" s="1"/>
  <c r="K14" i="5"/>
  <c r="T10" i="2"/>
  <c r="I10" i="2" s="1"/>
  <c r="T10" i="3"/>
  <c r="I10" i="3" s="1"/>
  <c r="K14" i="1"/>
  <c r="K10" i="1"/>
  <c r="T15" i="1"/>
  <c r="I15" i="1" s="1"/>
  <c r="T13" i="1"/>
  <c r="I13" i="1" s="1"/>
  <c r="K16" i="1"/>
  <c r="T16" i="1"/>
  <c r="I16" i="1" s="1"/>
  <c r="T14" i="1"/>
  <c r="I14" i="1" s="1"/>
  <c r="T12" i="1"/>
  <c r="I12" i="1" s="1"/>
  <c r="T10" i="1"/>
  <c r="I10" i="1" s="1"/>
  <c r="K12" i="1"/>
  <c r="T8" i="1"/>
  <c r="I8" i="1" s="1"/>
  <c r="T6" i="1"/>
  <c r="I6" i="1" s="1"/>
  <c r="T11" i="1"/>
  <c r="I11" i="1" s="1"/>
  <c r="H5" i="2"/>
  <c r="T4" i="3"/>
  <c r="I4" i="3" s="1"/>
  <c r="H4" i="3" s="1"/>
  <c r="T5" i="3"/>
  <c r="I5" i="3" s="1"/>
  <c r="T16" i="3"/>
  <c r="I16" i="3" s="1"/>
  <c r="T15" i="2"/>
  <c r="I15" i="2" s="1"/>
  <c r="T11" i="2"/>
  <c r="I11" i="2" s="1"/>
  <c r="Q5" i="1"/>
  <c r="G5" i="1" s="1"/>
  <c r="K16" i="2"/>
  <c r="T16" i="5"/>
  <c r="I16" i="5" s="1"/>
  <c r="K15" i="5"/>
  <c r="T12" i="5"/>
  <c r="I12" i="5" s="1"/>
  <c r="K11" i="5"/>
  <c r="H5" i="5"/>
  <c r="T9" i="1"/>
  <c r="I9" i="1" s="1"/>
  <c r="C4" i="1"/>
  <c r="T15" i="5"/>
  <c r="I15" i="5" s="1"/>
  <c r="T14" i="5"/>
  <c r="I14" i="5" s="1"/>
  <c r="K13" i="5"/>
  <c r="T11" i="5"/>
  <c r="I11" i="5" s="1"/>
  <c r="T10" i="5"/>
  <c r="I10" i="5" s="1"/>
  <c r="Q6" i="5"/>
  <c r="Q7" i="5" s="1"/>
  <c r="G7" i="5" s="1"/>
  <c r="H7" i="5" s="1"/>
  <c r="K12" i="2"/>
  <c r="K11" i="2"/>
  <c r="K10" i="2"/>
  <c r="H4" i="1"/>
  <c r="D3" i="1"/>
  <c r="H3" i="1"/>
  <c r="E3" i="1"/>
  <c r="G4" i="2"/>
  <c r="H4" i="2" s="1"/>
  <c r="H3" i="2"/>
  <c r="A3" i="2"/>
  <c r="C4" i="2"/>
  <c r="Q5" i="3"/>
  <c r="C4" i="3"/>
  <c r="G4" i="5"/>
  <c r="H4" i="5" s="1"/>
  <c r="H3" i="5"/>
  <c r="A3" i="5"/>
  <c r="C4" i="5"/>
  <c r="D3" i="3" l="1"/>
  <c r="A5" i="9" s="1"/>
  <c r="E3" i="3"/>
  <c r="H5" i="1"/>
  <c r="Q7" i="2"/>
  <c r="Q8" i="2" s="1"/>
  <c r="Q6" i="1"/>
  <c r="G6" i="1" s="1"/>
  <c r="H6" i="1" s="1"/>
  <c r="Q8" i="5"/>
  <c r="Q9" i="5" s="1"/>
  <c r="G6" i="5"/>
  <c r="H6" i="5" s="1"/>
  <c r="G7" i="2"/>
  <c r="H7" i="2" s="1"/>
  <c r="A4" i="1"/>
  <c r="C5" i="1"/>
  <c r="C5" i="9"/>
  <c r="B5" i="9"/>
  <c r="A4" i="5"/>
  <c r="C5" i="5"/>
  <c r="G8" i="5"/>
  <c r="H8" i="5" s="1"/>
  <c r="Q6" i="3"/>
  <c r="G5" i="3"/>
  <c r="H5" i="3" s="1"/>
  <c r="E3" i="2"/>
  <c r="D3" i="2"/>
  <c r="E3" i="5"/>
  <c r="D3" i="5"/>
  <c r="A4" i="3"/>
  <c r="C5" i="3"/>
  <c r="C5" i="2"/>
  <c r="A4" i="2"/>
  <c r="Q7" i="1" l="1"/>
  <c r="G7" i="1" s="1"/>
  <c r="H7" i="1" s="1"/>
  <c r="Q8" i="1"/>
  <c r="Q9" i="1" s="1"/>
  <c r="E4" i="1"/>
  <c r="D4" i="1"/>
  <c r="A5" i="1"/>
  <c r="C6" i="1"/>
  <c r="Q9" i="2"/>
  <c r="G8" i="2"/>
  <c r="H8" i="2" s="1"/>
  <c r="F5" i="9"/>
  <c r="E5" i="9"/>
  <c r="D5" i="9"/>
  <c r="I5" i="9"/>
  <c r="H5" i="9"/>
  <c r="G5" i="9"/>
  <c r="A5" i="2"/>
  <c r="C6" i="2"/>
  <c r="D4" i="3"/>
  <c r="E4" i="3"/>
  <c r="G6" i="3"/>
  <c r="H6" i="3" s="1"/>
  <c r="Q7" i="3"/>
  <c r="G9" i="5"/>
  <c r="H9" i="5" s="1"/>
  <c r="Q10" i="5"/>
  <c r="E4" i="5"/>
  <c r="D4" i="5"/>
  <c r="E4" i="2"/>
  <c r="D4" i="2"/>
  <c r="A5" i="3"/>
  <c r="C6" i="3"/>
  <c r="A5" i="5"/>
  <c r="C6" i="5"/>
  <c r="G8" i="1" l="1"/>
  <c r="H8" i="1" s="1"/>
  <c r="D5" i="1"/>
  <c r="E5" i="1"/>
  <c r="A6" i="1"/>
  <c r="C7" i="1"/>
  <c r="G9" i="2"/>
  <c r="H9" i="2" s="1"/>
  <c r="Q10" i="2"/>
  <c r="D6" i="9"/>
  <c r="F6" i="9"/>
  <c r="E6" i="9"/>
  <c r="G6" i="9"/>
  <c r="I6" i="9"/>
  <c r="H6" i="9"/>
  <c r="A6" i="9"/>
  <c r="C6" i="9"/>
  <c r="B6" i="9"/>
  <c r="D5" i="5"/>
  <c r="E5" i="5"/>
  <c r="E5" i="3"/>
  <c r="D5" i="3"/>
  <c r="D5" i="2"/>
  <c r="E5" i="2"/>
  <c r="C7" i="5"/>
  <c r="A6" i="5"/>
  <c r="G9" i="1"/>
  <c r="H9" i="1" s="1"/>
  <c r="Q10" i="1"/>
  <c r="A6" i="3"/>
  <c r="C7" i="3"/>
  <c r="Q11" i="5"/>
  <c r="G10" i="5"/>
  <c r="H10" i="5" s="1"/>
  <c r="Q8" i="3"/>
  <c r="G7" i="3"/>
  <c r="H7" i="3" s="1"/>
  <c r="A6" i="2"/>
  <c r="C7" i="2"/>
  <c r="C8" i="1" l="1"/>
  <c r="A7" i="1"/>
  <c r="E6" i="1"/>
  <c r="D6" i="1"/>
  <c r="Q11" i="2"/>
  <c r="G10" i="2"/>
  <c r="H10" i="2" s="1"/>
  <c r="E7" i="9"/>
  <c r="D7" i="9"/>
  <c r="F7" i="9"/>
  <c r="H7" i="9"/>
  <c r="G7" i="9"/>
  <c r="I7" i="9"/>
  <c r="B7" i="9"/>
  <c r="A7" i="9"/>
  <c r="C7" i="9"/>
  <c r="E6" i="2"/>
  <c r="D6" i="2"/>
  <c r="G8" i="3"/>
  <c r="H8" i="3" s="1"/>
  <c r="Q9" i="3"/>
  <c r="G11" i="5"/>
  <c r="H11" i="5" s="1"/>
  <c r="Q12" i="5"/>
  <c r="D6" i="3"/>
  <c r="E6" i="3"/>
  <c r="A7" i="5"/>
  <c r="C8" i="5"/>
  <c r="A7" i="2"/>
  <c r="C8" i="2"/>
  <c r="A7" i="3"/>
  <c r="C8" i="3"/>
  <c r="G10" i="1"/>
  <c r="H10" i="1" s="1"/>
  <c r="Q11" i="1"/>
  <c r="E6" i="5"/>
  <c r="D6" i="5"/>
  <c r="E7" i="1" l="1"/>
  <c r="D7" i="1"/>
  <c r="Q12" i="2"/>
  <c r="G11" i="2"/>
  <c r="H11" i="2" s="1"/>
  <c r="A8" i="1"/>
  <c r="C9" i="1"/>
  <c r="G8" i="9"/>
  <c r="I8" i="9"/>
  <c r="H8" i="9"/>
  <c r="D8" i="9"/>
  <c r="F8" i="9"/>
  <c r="E8" i="9"/>
  <c r="A8" i="9"/>
  <c r="C8" i="9"/>
  <c r="B8" i="9"/>
  <c r="E7" i="3"/>
  <c r="D7" i="3"/>
  <c r="D7" i="2"/>
  <c r="E7" i="2"/>
  <c r="D7" i="5"/>
  <c r="E7" i="5"/>
  <c r="G11" i="1"/>
  <c r="H11" i="1" s="1"/>
  <c r="Q12" i="1"/>
  <c r="A8" i="3"/>
  <c r="C9" i="3"/>
  <c r="A8" i="2"/>
  <c r="C9" i="2"/>
  <c r="A8" i="5"/>
  <c r="C9" i="5"/>
  <c r="Q13" i="5"/>
  <c r="G12" i="5"/>
  <c r="H12" i="5" s="1"/>
  <c r="Q10" i="3"/>
  <c r="G9" i="3"/>
  <c r="H9" i="3" s="1"/>
  <c r="E8" i="1" l="1"/>
  <c r="D8" i="1"/>
  <c r="Q13" i="2"/>
  <c r="G12" i="2"/>
  <c r="H12" i="2" s="1"/>
  <c r="A9" i="1"/>
  <c r="C10" i="1"/>
  <c r="H9" i="9"/>
  <c r="G9" i="9"/>
  <c r="I9" i="9"/>
  <c r="E9" i="9"/>
  <c r="D9" i="9"/>
  <c r="F9" i="9"/>
  <c r="B9" i="9"/>
  <c r="A9" i="9"/>
  <c r="C9" i="9"/>
  <c r="G10" i="3"/>
  <c r="H10" i="3" s="1"/>
  <c r="Q11" i="3"/>
  <c r="G13" i="5"/>
  <c r="H13" i="5" s="1"/>
  <c r="Q14" i="5"/>
  <c r="E8" i="5"/>
  <c r="D8" i="5"/>
  <c r="E8" i="2"/>
  <c r="D8" i="2"/>
  <c r="D8" i="3"/>
  <c r="E8" i="3"/>
  <c r="A9" i="5"/>
  <c r="C10" i="5"/>
  <c r="A9" i="2"/>
  <c r="C10" i="2"/>
  <c r="A9" i="3"/>
  <c r="C10" i="3"/>
  <c r="G12" i="1"/>
  <c r="H12" i="1" s="1"/>
  <c r="Q13" i="1"/>
  <c r="G13" i="2" l="1"/>
  <c r="H13" i="2" s="1"/>
  <c r="Q14" i="2"/>
  <c r="C11" i="1"/>
  <c r="A10" i="1"/>
  <c r="D9" i="1"/>
  <c r="E9" i="1"/>
  <c r="D10" i="9"/>
  <c r="F10" i="9"/>
  <c r="E10" i="9"/>
  <c r="G10" i="9"/>
  <c r="I10" i="9"/>
  <c r="H10" i="9"/>
  <c r="A10" i="9"/>
  <c r="C10" i="9"/>
  <c r="B10" i="9"/>
  <c r="E9" i="3"/>
  <c r="D9" i="3"/>
  <c r="D9" i="2"/>
  <c r="E9" i="2"/>
  <c r="D9" i="5"/>
  <c r="E9" i="5"/>
  <c r="G13" i="1"/>
  <c r="H13" i="1" s="1"/>
  <c r="Q14" i="1"/>
  <c r="A10" i="3"/>
  <c r="C11" i="3"/>
  <c r="A10" i="2"/>
  <c r="C11" i="2"/>
  <c r="A10" i="5"/>
  <c r="C11" i="5"/>
  <c r="Q15" i="5"/>
  <c r="G14" i="5"/>
  <c r="H14" i="5" s="1"/>
  <c r="Q12" i="3"/>
  <c r="G11" i="3"/>
  <c r="H11" i="3" s="1"/>
  <c r="D10" i="1" l="1"/>
  <c r="E10" i="1"/>
  <c r="Q15" i="2"/>
  <c r="G14" i="2"/>
  <c r="H14" i="2" s="1"/>
  <c r="C12" i="1"/>
  <c r="A11" i="1"/>
  <c r="H11" i="9"/>
  <c r="G11" i="9"/>
  <c r="I11" i="9"/>
  <c r="E11" i="9"/>
  <c r="D11" i="9"/>
  <c r="F11" i="9"/>
  <c r="B11" i="9"/>
  <c r="A11" i="9"/>
  <c r="C11" i="9"/>
  <c r="G12" i="3"/>
  <c r="H12" i="3" s="1"/>
  <c r="Q13" i="3"/>
  <c r="G15" i="5"/>
  <c r="H15" i="5" s="1"/>
  <c r="Q16" i="5"/>
  <c r="G16" i="5" s="1"/>
  <c r="H16" i="5" s="1"/>
  <c r="E10" i="5"/>
  <c r="D10" i="5"/>
  <c r="E10" i="2"/>
  <c r="D10" i="2"/>
  <c r="D10" i="3"/>
  <c r="E10" i="3"/>
  <c r="A11" i="5"/>
  <c r="C12" i="5"/>
  <c r="A11" i="2"/>
  <c r="C12" i="2"/>
  <c r="A11" i="3"/>
  <c r="C12" i="3"/>
  <c r="G14" i="1"/>
  <c r="H14" i="1" s="1"/>
  <c r="Q15" i="1"/>
  <c r="A12" i="1" l="1"/>
  <c r="C13" i="1"/>
  <c r="G15" i="2"/>
  <c r="H15" i="2" s="1"/>
  <c r="Q16" i="2"/>
  <c r="G16" i="2" s="1"/>
  <c r="H16" i="2" s="1"/>
  <c r="E11" i="1"/>
  <c r="D11" i="1"/>
  <c r="D12" i="9"/>
  <c r="F12" i="9"/>
  <c r="E12" i="9"/>
  <c r="G12" i="9"/>
  <c r="I12" i="9"/>
  <c r="H12" i="9"/>
  <c r="A12" i="9"/>
  <c r="C12" i="9"/>
  <c r="B12" i="9"/>
  <c r="E11" i="3"/>
  <c r="D11" i="3"/>
  <c r="D11" i="2"/>
  <c r="E11" i="2"/>
  <c r="D11" i="5"/>
  <c r="E11" i="5"/>
  <c r="G15" i="1"/>
  <c r="H15" i="1" s="1"/>
  <c r="Q16" i="1"/>
  <c r="G16" i="1" s="1"/>
  <c r="H16" i="1" s="1"/>
  <c r="A12" i="3"/>
  <c r="C13" i="3"/>
  <c r="A12" i="2"/>
  <c r="C13" i="2"/>
  <c r="A12" i="5"/>
  <c r="C13" i="5"/>
  <c r="Q14" i="3"/>
  <c r="G13" i="3"/>
  <c r="H13" i="3" s="1"/>
  <c r="A13" i="1" l="1"/>
  <c r="C14" i="1"/>
  <c r="D12" i="1"/>
  <c r="E12" i="1"/>
  <c r="H13" i="9"/>
  <c r="G13" i="9"/>
  <c r="I13" i="9"/>
  <c r="E13" i="9"/>
  <c r="D13" i="9"/>
  <c r="F13" i="9"/>
  <c r="B13" i="9"/>
  <c r="A13" i="9"/>
  <c r="C13" i="9"/>
  <c r="G14" i="3"/>
  <c r="H14" i="3" s="1"/>
  <c r="Q15" i="3"/>
  <c r="E12" i="5"/>
  <c r="D12" i="5"/>
  <c r="E12" i="2"/>
  <c r="D12" i="2"/>
  <c r="D12" i="3"/>
  <c r="E12" i="3"/>
  <c r="A13" i="5"/>
  <c r="C14" i="5"/>
  <c r="A13" i="2"/>
  <c r="C14" i="2"/>
  <c r="A13" i="3"/>
  <c r="C14" i="3"/>
  <c r="C15" i="1" l="1"/>
  <c r="A14" i="1"/>
  <c r="D13" i="1"/>
  <c r="E13" i="1"/>
  <c r="D14" i="9"/>
  <c r="F14" i="9"/>
  <c r="E14" i="9"/>
  <c r="G14" i="9"/>
  <c r="I14" i="9"/>
  <c r="H14" i="9"/>
  <c r="A14" i="9"/>
  <c r="C14" i="9"/>
  <c r="B14" i="9"/>
  <c r="E13" i="3"/>
  <c r="D13" i="3"/>
  <c r="D13" i="2"/>
  <c r="E13" i="2"/>
  <c r="D13" i="5"/>
  <c r="E13" i="5"/>
  <c r="A14" i="3"/>
  <c r="C15" i="3"/>
  <c r="A14" i="2"/>
  <c r="C15" i="2"/>
  <c r="A14" i="5"/>
  <c r="C15" i="5"/>
  <c r="Q16" i="3"/>
  <c r="G16" i="3" s="1"/>
  <c r="H16" i="3" s="1"/>
  <c r="G15" i="3"/>
  <c r="H15" i="3" s="1"/>
  <c r="C16" i="1" l="1"/>
  <c r="A15" i="1"/>
  <c r="D14" i="1"/>
  <c r="E14" i="1"/>
  <c r="H15" i="9"/>
  <c r="G15" i="9"/>
  <c r="I15" i="9"/>
  <c r="E15" i="9"/>
  <c r="D15" i="9"/>
  <c r="F15" i="9"/>
  <c r="B15" i="9"/>
  <c r="A15" i="9"/>
  <c r="C15" i="9"/>
  <c r="E14" i="5"/>
  <c r="D14" i="5"/>
  <c r="E14" i="2"/>
  <c r="D14" i="2"/>
  <c r="D14" i="3"/>
  <c r="E14" i="3"/>
  <c r="A15" i="5"/>
  <c r="C16" i="5"/>
  <c r="A15" i="2"/>
  <c r="C16" i="2"/>
  <c r="A15" i="3"/>
  <c r="C16" i="3"/>
  <c r="C17" i="1" l="1"/>
  <c r="A16" i="1"/>
  <c r="D15" i="1"/>
  <c r="E15" i="1"/>
  <c r="D16" i="9"/>
  <c r="F16" i="9"/>
  <c r="E16" i="9"/>
  <c r="G16" i="9"/>
  <c r="I16" i="9"/>
  <c r="H16" i="9"/>
  <c r="A16" i="9"/>
  <c r="C16" i="9"/>
  <c r="B16" i="9"/>
  <c r="E15" i="3"/>
  <c r="D15" i="3"/>
  <c r="D15" i="2"/>
  <c r="E15" i="2"/>
  <c r="D15" i="5"/>
  <c r="E15" i="5"/>
  <c r="A16" i="3"/>
  <c r="C17" i="3"/>
  <c r="A16" i="2"/>
  <c r="C17" i="2"/>
  <c r="A16" i="5"/>
  <c r="C17" i="5"/>
  <c r="E16" i="1" l="1"/>
  <c r="D16" i="1"/>
  <c r="A17" i="1"/>
  <c r="C18" i="1"/>
  <c r="H17" i="9"/>
  <c r="G17" i="9"/>
  <c r="I17" i="9"/>
  <c r="E17" i="9"/>
  <c r="D17" i="9"/>
  <c r="F17" i="9"/>
  <c r="B17" i="9"/>
  <c r="A17" i="9"/>
  <c r="C17" i="9"/>
  <c r="E16" i="5"/>
  <c r="D16" i="5"/>
  <c r="E16" i="2"/>
  <c r="D16" i="2"/>
  <c r="D16" i="3"/>
  <c r="E16" i="3"/>
  <c r="A17" i="5"/>
  <c r="C18" i="5"/>
  <c r="A17" i="2"/>
  <c r="C18" i="2"/>
  <c r="C18" i="3"/>
  <c r="A17" i="3"/>
  <c r="A18" i="1" l="1"/>
  <c r="C19" i="1"/>
  <c r="E17" i="1"/>
  <c r="D17" i="1"/>
  <c r="D18" i="9"/>
  <c r="F18" i="9"/>
  <c r="E18" i="9"/>
  <c r="G18" i="9"/>
  <c r="I18" i="9"/>
  <c r="H18" i="9"/>
  <c r="A18" i="9"/>
  <c r="C18" i="9"/>
  <c r="B18" i="9"/>
  <c r="C19" i="3"/>
  <c r="A18" i="3"/>
  <c r="D17" i="2"/>
  <c r="E17" i="2"/>
  <c r="D17" i="5"/>
  <c r="E17" i="5"/>
  <c r="E17" i="3"/>
  <c r="D17" i="3"/>
  <c r="A18" i="2"/>
  <c r="C19" i="2"/>
  <c r="A18" i="5"/>
  <c r="C19" i="5"/>
  <c r="A19" i="1" l="1"/>
  <c r="C20" i="1"/>
  <c r="D18" i="1"/>
  <c r="E18" i="1"/>
  <c r="H19" i="9"/>
  <c r="G19" i="9"/>
  <c r="I19" i="9"/>
  <c r="E19" i="9"/>
  <c r="D19" i="9"/>
  <c r="F19" i="9"/>
  <c r="B19" i="9"/>
  <c r="A19" i="9"/>
  <c r="C19" i="9"/>
  <c r="D18" i="5"/>
  <c r="E18" i="5"/>
  <c r="D18" i="2"/>
  <c r="E18" i="2"/>
  <c r="C20" i="3"/>
  <c r="A19" i="3"/>
  <c r="A19" i="5"/>
  <c r="C20" i="5"/>
  <c r="A19" i="2"/>
  <c r="C20" i="2"/>
  <c r="E18" i="3"/>
  <c r="D18" i="3"/>
  <c r="D19" i="1" l="1"/>
  <c r="E19" i="1"/>
  <c r="A20" i="1"/>
  <c r="C21" i="1"/>
  <c r="D20" i="9"/>
  <c r="F20" i="9"/>
  <c r="E20" i="9"/>
  <c r="G20" i="9"/>
  <c r="I20" i="9"/>
  <c r="H20" i="9"/>
  <c r="A20" i="9"/>
  <c r="C20" i="9"/>
  <c r="B20" i="9"/>
  <c r="D19" i="2"/>
  <c r="E19" i="2"/>
  <c r="D19" i="5"/>
  <c r="E19" i="5"/>
  <c r="C21" i="3"/>
  <c r="A20" i="3"/>
  <c r="A20" i="2"/>
  <c r="C21" i="2"/>
  <c r="A20" i="5"/>
  <c r="C21" i="5"/>
  <c r="E19" i="3"/>
  <c r="D19" i="3"/>
  <c r="A21" i="1" l="1"/>
  <c r="C22" i="1"/>
  <c r="D20" i="1"/>
  <c r="E20" i="1"/>
  <c r="H21" i="9"/>
  <c r="G21" i="9"/>
  <c r="I21" i="9"/>
  <c r="E21" i="9"/>
  <c r="D21" i="9"/>
  <c r="F21" i="9"/>
  <c r="B21" i="9"/>
  <c r="A21" i="9"/>
  <c r="C21" i="9"/>
  <c r="D20" i="5"/>
  <c r="E20" i="5"/>
  <c r="D20" i="2"/>
  <c r="E20" i="2"/>
  <c r="C22" i="3"/>
  <c r="A21" i="3"/>
  <c r="A21" i="5"/>
  <c r="C22" i="5"/>
  <c r="A21" i="2"/>
  <c r="C22" i="2"/>
  <c r="E20" i="3"/>
  <c r="D20" i="3"/>
  <c r="C23" i="1" l="1"/>
  <c r="A22" i="1"/>
  <c r="E21" i="1"/>
  <c r="D21" i="1"/>
  <c r="D22" i="9"/>
  <c r="F22" i="9"/>
  <c r="E22" i="9"/>
  <c r="G22" i="9"/>
  <c r="I22" i="9"/>
  <c r="H22" i="9"/>
  <c r="A22" i="9"/>
  <c r="C22" i="9"/>
  <c r="B22" i="9"/>
  <c r="D21" i="2"/>
  <c r="E21" i="2"/>
  <c r="D21" i="5"/>
  <c r="E21" i="5"/>
  <c r="C23" i="3"/>
  <c r="A22" i="3"/>
  <c r="A22" i="2"/>
  <c r="C23" i="2"/>
  <c r="A22" i="5"/>
  <c r="C23" i="5"/>
  <c r="E21" i="3"/>
  <c r="D21" i="3"/>
  <c r="D22" i="1" l="1"/>
  <c r="E22" i="1"/>
  <c r="A23" i="1"/>
  <c r="C24" i="1"/>
  <c r="H23" i="9"/>
  <c r="G23" i="9"/>
  <c r="I23" i="9"/>
  <c r="E23" i="9"/>
  <c r="D23" i="9"/>
  <c r="F23" i="9"/>
  <c r="B23" i="9"/>
  <c r="A23" i="9"/>
  <c r="C23" i="9"/>
  <c r="D22" i="5"/>
  <c r="E22" i="5"/>
  <c r="D22" i="2"/>
  <c r="E22" i="2"/>
  <c r="C24" i="3"/>
  <c r="A23" i="3"/>
  <c r="A23" i="5"/>
  <c r="C24" i="5"/>
  <c r="A23" i="2"/>
  <c r="C24" i="2"/>
  <c r="E22" i="3"/>
  <c r="D22" i="3"/>
  <c r="C25" i="1" l="1"/>
  <c r="A24" i="1"/>
  <c r="E23" i="1"/>
  <c r="D23" i="1"/>
  <c r="D24" i="9"/>
  <c r="F24" i="9"/>
  <c r="E24" i="9"/>
  <c r="G24" i="9"/>
  <c r="H24" i="9"/>
  <c r="I24" i="9"/>
  <c r="A24" i="9"/>
  <c r="C24" i="9"/>
  <c r="B24" i="9"/>
  <c r="D23" i="2"/>
  <c r="E23" i="2"/>
  <c r="D23" i="5"/>
  <c r="E23" i="5"/>
  <c r="C25" i="3"/>
  <c r="A24" i="3"/>
  <c r="A24" i="2"/>
  <c r="C25" i="2"/>
  <c r="A24" i="5"/>
  <c r="C25" i="5"/>
  <c r="E23" i="3"/>
  <c r="D23" i="3"/>
  <c r="D24" i="1" l="1"/>
  <c r="E24" i="1"/>
  <c r="C26" i="1"/>
  <c r="A25" i="1"/>
  <c r="H25" i="9"/>
  <c r="G25" i="9"/>
  <c r="I25" i="9"/>
  <c r="E25" i="9"/>
  <c r="D25" i="9"/>
  <c r="F25" i="9"/>
  <c r="B25" i="9"/>
  <c r="A25" i="9"/>
  <c r="C25" i="9"/>
  <c r="E24" i="5"/>
  <c r="D24" i="5"/>
  <c r="D24" i="2"/>
  <c r="E24" i="2"/>
  <c r="C26" i="3"/>
  <c r="A25" i="3"/>
  <c r="C26" i="5"/>
  <c r="A25" i="5"/>
  <c r="A25" i="2"/>
  <c r="C26" i="2"/>
  <c r="E24" i="3"/>
  <c r="D24" i="3"/>
  <c r="E25" i="1" l="1"/>
  <c r="D25" i="1"/>
  <c r="C27" i="1"/>
  <c r="A26" i="1"/>
  <c r="G26" i="9"/>
  <c r="I26" i="9"/>
  <c r="H26" i="9"/>
  <c r="D26" i="9"/>
  <c r="F26" i="9"/>
  <c r="E26" i="9"/>
  <c r="A26" i="9"/>
  <c r="C26" i="9"/>
  <c r="B26" i="9"/>
  <c r="D25" i="2"/>
  <c r="E25" i="2"/>
  <c r="C27" i="5"/>
  <c r="A26" i="5"/>
  <c r="C27" i="3"/>
  <c r="A26" i="3"/>
  <c r="A26" i="2"/>
  <c r="C27" i="2"/>
  <c r="E25" i="5"/>
  <c r="D25" i="5"/>
  <c r="E25" i="3"/>
  <c r="D25" i="3"/>
  <c r="D26" i="1" l="1"/>
  <c r="E26" i="1"/>
  <c r="A27" i="1"/>
  <c r="C28" i="1"/>
  <c r="H27" i="9"/>
  <c r="G27" i="9"/>
  <c r="I27" i="9"/>
  <c r="E27" i="9"/>
  <c r="D27" i="9"/>
  <c r="F27" i="9"/>
  <c r="B27" i="9"/>
  <c r="A27" i="9"/>
  <c r="C27" i="9"/>
  <c r="D26" i="2"/>
  <c r="E26" i="2"/>
  <c r="C28" i="3"/>
  <c r="A27" i="3"/>
  <c r="C28" i="5"/>
  <c r="A27" i="5"/>
  <c r="A27" i="2"/>
  <c r="C28" i="2"/>
  <c r="E26" i="3"/>
  <c r="D26" i="3"/>
  <c r="E26" i="5"/>
  <c r="D26" i="5"/>
  <c r="C29" i="1" l="1"/>
  <c r="A28" i="1"/>
  <c r="E27" i="1"/>
  <c r="D27" i="1"/>
  <c r="G28" i="9"/>
  <c r="I28" i="9"/>
  <c r="H28" i="9"/>
  <c r="D28" i="9"/>
  <c r="F28" i="9"/>
  <c r="E28" i="9"/>
  <c r="A28" i="9"/>
  <c r="C28" i="9"/>
  <c r="B28" i="9"/>
  <c r="D27" i="2"/>
  <c r="E27" i="2"/>
  <c r="C29" i="5"/>
  <c r="A28" i="5"/>
  <c r="C29" i="3"/>
  <c r="A28" i="3"/>
  <c r="A28" i="2"/>
  <c r="C29" i="2"/>
  <c r="E27" i="5"/>
  <c r="D27" i="5"/>
  <c r="E27" i="3"/>
  <c r="D27" i="3"/>
  <c r="D28" i="1" l="1"/>
  <c r="E28" i="1"/>
  <c r="A29" i="1"/>
  <c r="C30" i="1"/>
  <c r="H29" i="9"/>
  <c r="G29" i="9"/>
  <c r="I29" i="9"/>
  <c r="E29" i="9"/>
  <c r="D29" i="9"/>
  <c r="F29" i="9"/>
  <c r="B29" i="9"/>
  <c r="A29" i="9"/>
  <c r="C29" i="9"/>
  <c r="D28" i="2"/>
  <c r="E28" i="2"/>
  <c r="C30" i="3"/>
  <c r="A29" i="3"/>
  <c r="C30" i="5"/>
  <c r="A29" i="5"/>
  <c r="A29" i="2"/>
  <c r="C30" i="2"/>
  <c r="E28" i="3"/>
  <c r="D28" i="3"/>
  <c r="E28" i="5"/>
  <c r="D28" i="5"/>
  <c r="E29" i="1" l="1"/>
  <c r="D29" i="1"/>
  <c r="A30" i="1"/>
  <c r="C31" i="1"/>
  <c r="G30" i="9"/>
  <c r="I30" i="9"/>
  <c r="H30" i="9"/>
  <c r="D30" i="9"/>
  <c r="F30" i="9"/>
  <c r="E30" i="9"/>
  <c r="A30" i="9"/>
  <c r="C30" i="9"/>
  <c r="B30" i="9"/>
  <c r="D29" i="2"/>
  <c r="E29" i="2"/>
  <c r="C31" i="5"/>
  <c r="A30" i="5"/>
  <c r="C31" i="3"/>
  <c r="A30" i="3"/>
  <c r="A30" i="2"/>
  <c r="C31" i="2"/>
  <c r="E29" i="5"/>
  <c r="D29" i="5"/>
  <c r="E29" i="3"/>
  <c r="D29" i="3"/>
  <c r="A31" i="1" l="1"/>
  <c r="C32" i="1"/>
  <c r="D30" i="1"/>
  <c r="E30" i="1"/>
  <c r="H31" i="9"/>
  <c r="G31" i="9"/>
  <c r="I31" i="9"/>
  <c r="E31" i="9"/>
  <c r="D31" i="9"/>
  <c r="F31" i="9"/>
  <c r="B31" i="9"/>
  <c r="A31" i="9"/>
  <c r="C31" i="9"/>
  <c r="D30" i="2"/>
  <c r="E30" i="2"/>
  <c r="C32" i="3"/>
  <c r="A31" i="3"/>
  <c r="C32" i="5"/>
  <c r="A31" i="5"/>
  <c r="A31" i="2"/>
  <c r="C32" i="2"/>
  <c r="E30" i="3"/>
  <c r="D30" i="3"/>
  <c r="E30" i="5"/>
  <c r="D30" i="5"/>
  <c r="C33" i="1" l="1"/>
  <c r="A32" i="1"/>
  <c r="D31" i="1"/>
  <c r="E31" i="1"/>
  <c r="G32" i="9"/>
  <c r="I32" i="9"/>
  <c r="H32" i="9"/>
  <c r="D32" i="9"/>
  <c r="F32" i="9"/>
  <c r="E32" i="9"/>
  <c r="A32" i="9"/>
  <c r="C32" i="9"/>
  <c r="B32" i="9"/>
  <c r="D31" i="2"/>
  <c r="E31" i="2"/>
  <c r="C33" i="5"/>
  <c r="A32" i="5"/>
  <c r="C33" i="3"/>
  <c r="A32" i="3"/>
  <c r="A32" i="2"/>
  <c r="C33" i="2"/>
  <c r="E31" i="5"/>
  <c r="D31" i="5"/>
  <c r="E31" i="3"/>
  <c r="D31" i="3"/>
  <c r="A33" i="1" l="1"/>
  <c r="C34" i="1"/>
  <c r="D32" i="1"/>
  <c r="E32" i="1"/>
  <c r="H33" i="9"/>
  <c r="G33" i="9"/>
  <c r="I33" i="9"/>
  <c r="E33" i="9"/>
  <c r="D33" i="9"/>
  <c r="F33" i="9"/>
  <c r="B33" i="9"/>
  <c r="A33" i="9"/>
  <c r="C33" i="9"/>
  <c r="D32" i="2"/>
  <c r="E32" i="2"/>
  <c r="C34" i="3"/>
  <c r="A33" i="3"/>
  <c r="C34" i="5"/>
  <c r="A33" i="5"/>
  <c r="A33" i="2"/>
  <c r="C34" i="2"/>
  <c r="E32" i="3"/>
  <c r="D32" i="3"/>
  <c r="E32" i="5"/>
  <c r="D32" i="5"/>
  <c r="D33" i="1" l="1"/>
  <c r="E33" i="1"/>
  <c r="A34" i="1"/>
  <c r="C35" i="1"/>
  <c r="G34" i="9"/>
  <c r="I34" i="9"/>
  <c r="H34" i="9"/>
  <c r="D34" i="9"/>
  <c r="F34" i="9"/>
  <c r="E34" i="9"/>
  <c r="A34" i="9"/>
  <c r="C34" i="9"/>
  <c r="B34" i="9"/>
  <c r="D33" i="2"/>
  <c r="E33" i="2"/>
  <c r="C35" i="5"/>
  <c r="A34" i="5"/>
  <c r="C35" i="3"/>
  <c r="A34" i="3"/>
  <c r="A34" i="2"/>
  <c r="C35" i="2"/>
  <c r="E33" i="5"/>
  <c r="D33" i="5"/>
  <c r="E33" i="3"/>
  <c r="D33" i="3"/>
  <c r="A35" i="1" l="1"/>
  <c r="C36" i="1"/>
  <c r="E34" i="1"/>
  <c r="D34" i="1"/>
  <c r="H35" i="9"/>
  <c r="G35" i="9"/>
  <c r="I35" i="9"/>
  <c r="E35" i="9"/>
  <c r="D35" i="9"/>
  <c r="F35" i="9"/>
  <c r="B35" i="9"/>
  <c r="A35" i="9"/>
  <c r="C35" i="9"/>
  <c r="D34" i="2"/>
  <c r="E34" i="2"/>
  <c r="C36" i="3"/>
  <c r="A35" i="3"/>
  <c r="C36" i="5"/>
  <c r="A35" i="5"/>
  <c r="A35" i="2"/>
  <c r="C36" i="2"/>
  <c r="E34" i="3"/>
  <c r="D34" i="3"/>
  <c r="E34" i="5"/>
  <c r="D34" i="5"/>
  <c r="A36" i="1" l="1"/>
  <c r="C37" i="1"/>
  <c r="D35" i="1"/>
  <c r="E35" i="1"/>
  <c r="G36" i="9"/>
  <c r="I36" i="9"/>
  <c r="H36" i="9"/>
  <c r="D36" i="9"/>
  <c r="F36" i="9"/>
  <c r="E36" i="9"/>
  <c r="A36" i="9"/>
  <c r="C36" i="9"/>
  <c r="B36" i="9"/>
  <c r="D35" i="2"/>
  <c r="E35" i="2"/>
  <c r="C37" i="5"/>
  <c r="A36" i="5"/>
  <c r="C37" i="3"/>
  <c r="A36" i="3"/>
  <c r="A36" i="2"/>
  <c r="C37" i="2"/>
  <c r="E35" i="5"/>
  <c r="D35" i="5"/>
  <c r="E35" i="3"/>
  <c r="D35" i="3"/>
  <c r="E36" i="1" l="1"/>
  <c r="D36" i="1"/>
  <c r="A37" i="1"/>
  <c r="C38" i="1"/>
  <c r="H37" i="9"/>
  <c r="G37" i="9"/>
  <c r="I37" i="9"/>
  <c r="E37" i="9"/>
  <c r="D37" i="9"/>
  <c r="F37" i="9"/>
  <c r="B37" i="9"/>
  <c r="A37" i="9"/>
  <c r="C37" i="9"/>
  <c r="D36" i="2"/>
  <c r="E36" i="2"/>
  <c r="C38" i="3"/>
  <c r="A37" i="3"/>
  <c r="C38" i="5"/>
  <c r="A37" i="5"/>
  <c r="A37" i="2"/>
  <c r="C38" i="2"/>
  <c r="E36" i="3"/>
  <c r="D36" i="3"/>
  <c r="E36" i="5"/>
  <c r="D36" i="5"/>
  <c r="A38" i="1" l="1"/>
  <c r="C39" i="1"/>
  <c r="E37" i="1"/>
  <c r="D37" i="1"/>
  <c r="G38" i="9"/>
  <c r="I38" i="9"/>
  <c r="H38" i="9"/>
  <c r="D38" i="9"/>
  <c r="F38" i="9"/>
  <c r="E38" i="9"/>
  <c r="A38" i="9"/>
  <c r="C38" i="9"/>
  <c r="B38" i="9"/>
  <c r="D37" i="2"/>
  <c r="E37" i="2"/>
  <c r="C39" i="5"/>
  <c r="A38" i="5"/>
  <c r="C39" i="3"/>
  <c r="A38" i="3"/>
  <c r="A38" i="2"/>
  <c r="C39" i="2"/>
  <c r="E37" i="5"/>
  <c r="D37" i="5"/>
  <c r="E37" i="3"/>
  <c r="D37" i="3"/>
  <c r="C40" i="1" l="1"/>
  <c r="A39" i="1"/>
  <c r="E38" i="1"/>
  <c r="D38" i="1"/>
  <c r="H39" i="9"/>
  <c r="G39" i="9"/>
  <c r="I39" i="9"/>
  <c r="E39" i="9"/>
  <c r="D39" i="9"/>
  <c r="F39" i="9"/>
  <c r="B39" i="9"/>
  <c r="A39" i="9"/>
  <c r="C39" i="9"/>
  <c r="D38" i="2"/>
  <c r="E38" i="2"/>
  <c r="C40" i="3"/>
  <c r="A39" i="3"/>
  <c r="C40" i="5"/>
  <c r="A39" i="5"/>
  <c r="A39" i="2"/>
  <c r="C40" i="2"/>
  <c r="E38" i="3"/>
  <c r="D38" i="3"/>
  <c r="E38" i="5"/>
  <c r="D38" i="5"/>
  <c r="E39" i="1" l="1"/>
  <c r="D39" i="1"/>
  <c r="A40" i="1"/>
  <c r="C41" i="1"/>
  <c r="G40" i="9"/>
  <c r="I40" i="9"/>
  <c r="H40" i="9"/>
  <c r="D40" i="9"/>
  <c r="F40" i="9"/>
  <c r="E40" i="9"/>
  <c r="A40" i="9"/>
  <c r="C40" i="9"/>
  <c r="B40" i="9"/>
  <c r="D39" i="2"/>
  <c r="E39" i="2"/>
  <c r="C41" i="5"/>
  <c r="A40" i="5"/>
  <c r="C41" i="3"/>
  <c r="A40" i="3"/>
  <c r="A40" i="2"/>
  <c r="C41" i="2"/>
  <c r="E39" i="5"/>
  <c r="D39" i="5"/>
  <c r="E39" i="3"/>
  <c r="D39" i="3"/>
  <c r="C42" i="1" l="1"/>
  <c r="A41" i="1"/>
  <c r="D40" i="1"/>
  <c r="E40" i="1"/>
  <c r="H41" i="9"/>
  <c r="G41" i="9"/>
  <c r="I41" i="9"/>
  <c r="E41" i="9"/>
  <c r="D41" i="9"/>
  <c r="F41" i="9"/>
  <c r="B41" i="9"/>
  <c r="A41" i="9"/>
  <c r="C41" i="9"/>
  <c r="D40" i="2"/>
  <c r="E40" i="2"/>
  <c r="C42" i="3"/>
  <c r="A41" i="3"/>
  <c r="C42" i="5"/>
  <c r="A41" i="5"/>
  <c r="A41" i="2"/>
  <c r="C42" i="2"/>
  <c r="E40" i="3"/>
  <c r="D40" i="3"/>
  <c r="E40" i="5"/>
  <c r="D40" i="5"/>
  <c r="D41" i="1" l="1"/>
  <c r="E41" i="1"/>
  <c r="C43" i="1"/>
  <c r="A42" i="1"/>
  <c r="G42" i="9"/>
  <c r="I42" i="9"/>
  <c r="H42" i="9"/>
  <c r="D42" i="9"/>
  <c r="F42" i="9"/>
  <c r="E42" i="9"/>
  <c r="A42" i="9"/>
  <c r="C42" i="9"/>
  <c r="B42" i="9"/>
  <c r="D41" i="2"/>
  <c r="E41" i="2"/>
  <c r="C43" i="5"/>
  <c r="A42" i="5"/>
  <c r="C43" i="3"/>
  <c r="A42" i="3"/>
  <c r="A42" i="2"/>
  <c r="C43" i="2"/>
  <c r="E41" i="5"/>
  <c r="D41" i="5"/>
  <c r="E41" i="3"/>
  <c r="D41" i="3"/>
  <c r="D42" i="1" l="1"/>
  <c r="E42" i="1"/>
  <c r="C44" i="1"/>
  <c r="A43" i="1"/>
  <c r="G43" i="9"/>
  <c r="H43" i="9"/>
  <c r="I43" i="9"/>
  <c r="E43" i="9"/>
  <c r="D43" i="9"/>
  <c r="F43" i="9"/>
  <c r="B43" i="9"/>
  <c r="A43" i="9"/>
  <c r="C43" i="9"/>
  <c r="D42" i="2"/>
  <c r="E42" i="2"/>
  <c r="C44" i="3"/>
  <c r="A43" i="3"/>
  <c r="C44" i="5"/>
  <c r="A43" i="5"/>
  <c r="A43" i="2"/>
  <c r="C44" i="2"/>
  <c r="E42" i="3"/>
  <c r="D42" i="3"/>
  <c r="E42" i="5"/>
  <c r="D42" i="5"/>
  <c r="E43" i="1" l="1"/>
  <c r="D43" i="1"/>
  <c r="A44" i="1"/>
  <c r="C45" i="1"/>
  <c r="G44" i="9"/>
  <c r="I44" i="9"/>
  <c r="H44" i="9"/>
  <c r="D44" i="9"/>
  <c r="F44" i="9"/>
  <c r="E44" i="9"/>
  <c r="A44" i="9"/>
  <c r="C44" i="9"/>
  <c r="B44" i="9"/>
  <c r="D43" i="2"/>
  <c r="E43" i="2"/>
  <c r="C45" i="5"/>
  <c r="A44" i="5"/>
  <c r="C45" i="3"/>
  <c r="A44" i="3"/>
  <c r="A44" i="2"/>
  <c r="C45" i="2"/>
  <c r="E43" i="5"/>
  <c r="D43" i="5"/>
  <c r="E43" i="3"/>
  <c r="D43" i="3"/>
  <c r="C46" i="1" l="1"/>
  <c r="A45" i="1"/>
  <c r="D44" i="1"/>
  <c r="E44" i="1"/>
  <c r="H45" i="9"/>
  <c r="G45" i="9"/>
  <c r="I45" i="9"/>
  <c r="E45" i="9"/>
  <c r="D45" i="9"/>
  <c r="F45" i="9"/>
  <c r="B45" i="9"/>
  <c r="A45" i="9"/>
  <c r="C45" i="9"/>
  <c r="D44" i="2"/>
  <c r="E44" i="2"/>
  <c r="C46" i="3"/>
  <c r="A45" i="3"/>
  <c r="C46" i="5"/>
  <c r="A45" i="5"/>
  <c r="A45" i="2"/>
  <c r="C46" i="2"/>
  <c r="E44" i="3"/>
  <c r="D44" i="3"/>
  <c r="E44" i="5"/>
  <c r="D44" i="5"/>
  <c r="D45" i="1" l="1"/>
  <c r="E45" i="1"/>
  <c r="A46" i="1"/>
  <c r="C47" i="1"/>
  <c r="G46" i="9"/>
  <c r="I46" i="9"/>
  <c r="H46" i="9"/>
  <c r="D46" i="9"/>
  <c r="F46" i="9"/>
  <c r="E46" i="9"/>
  <c r="A46" i="9"/>
  <c r="C46" i="9"/>
  <c r="B46" i="9"/>
  <c r="D45" i="2"/>
  <c r="E45" i="2"/>
  <c r="C47" i="5"/>
  <c r="A46" i="5"/>
  <c r="C47" i="3"/>
  <c r="A46" i="3"/>
  <c r="A46" i="2"/>
  <c r="C47" i="2"/>
  <c r="E45" i="5"/>
  <c r="D45" i="5"/>
  <c r="E45" i="3"/>
  <c r="D45" i="3"/>
  <c r="C48" i="1" l="1"/>
  <c r="A47" i="1"/>
  <c r="D46" i="1"/>
  <c r="E46" i="1"/>
  <c r="H47" i="9"/>
  <c r="G47" i="9"/>
  <c r="I47" i="9"/>
  <c r="E47" i="9"/>
  <c r="D47" i="9"/>
  <c r="F47" i="9"/>
  <c r="B47" i="9"/>
  <c r="A47" i="9"/>
  <c r="C47" i="9"/>
  <c r="D46" i="2"/>
  <c r="E46" i="2"/>
  <c r="C48" i="3"/>
  <c r="A47" i="3"/>
  <c r="C48" i="5"/>
  <c r="A47" i="5"/>
  <c r="A47" i="2"/>
  <c r="C48" i="2"/>
  <c r="E46" i="3"/>
  <c r="D46" i="3"/>
  <c r="E46" i="5"/>
  <c r="D46" i="5"/>
  <c r="E47" i="1" l="1"/>
  <c r="D47" i="1"/>
  <c r="C49" i="1"/>
  <c r="A48" i="1"/>
  <c r="G48" i="9"/>
  <c r="I48" i="9"/>
  <c r="H48" i="9"/>
  <c r="D48" i="9"/>
  <c r="F48" i="9"/>
  <c r="E48" i="9"/>
  <c r="A48" i="9"/>
  <c r="C48" i="9"/>
  <c r="B48" i="9"/>
  <c r="D47" i="2"/>
  <c r="E47" i="2"/>
  <c r="C49" i="5"/>
  <c r="A48" i="5"/>
  <c r="C49" i="3"/>
  <c r="A48" i="3"/>
  <c r="A48" i="2"/>
  <c r="C49" i="2"/>
  <c r="E47" i="5"/>
  <c r="D47" i="5"/>
  <c r="E47" i="3"/>
  <c r="D47" i="3"/>
  <c r="E48" i="1" l="1"/>
  <c r="D48" i="1"/>
  <c r="A49" i="1"/>
  <c r="C50" i="1"/>
  <c r="H49" i="9"/>
  <c r="G49" i="9"/>
  <c r="I49" i="9"/>
  <c r="E49" i="9"/>
  <c r="D49" i="9"/>
  <c r="F49" i="9"/>
  <c r="B49" i="9"/>
  <c r="A49" i="9"/>
  <c r="C49" i="9"/>
  <c r="D48" i="2"/>
  <c r="E48" i="2"/>
  <c r="C50" i="3"/>
  <c r="A49" i="3"/>
  <c r="C50" i="5"/>
  <c r="A49" i="5"/>
  <c r="A49" i="2"/>
  <c r="C50" i="2"/>
  <c r="E48" i="3"/>
  <c r="D48" i="3"/>
  <c r="E48" i="5"/>
  <c r="D48" i="5"/>
  <c r="C51" i="1" l="1"/>
  <c r="A50" i="1"/>
  <c r="E49" i="1"/>
  <c r="D49" i="1"/>
  <c r="G50" i="9"/>
  <c r="I50" i="9"/>
  <c r="H50" i="9"/>
  <c r="D50" i="9"/>
  <c r="F50" i="9"/>
  <c r="E50" i="9"/>
  <c r="A50" i="9"/>
  <c r="C50" i="9"/>
  <c r="B50" i="9"/>
  <c r="D49" i="2"/>
  <c r="E49" i="2"/>
  <c r="C51" i="5"/>
  <c r="A50" i="5"/>
  <c r="C51" i="3"/>
  <c r="A50" i="3"/>
  <c r="A50" i="2"/>
  <c r="C51" i="2"/>
  <c r="E49" i="5"/>
  <c r="D49" i="5"/>
  <c r="E49" i="3"/>
  <c r="D49" i="3"/>
  <c r="E50" i="1" l="1"/>
  <c r="D50" i="1"/>
  <c r="A51" i="1"/>
  <c r="C52" i="1"/>
  <c r="H51" i="9"/>
  <c r="G51" i="9"/>
  <c r="I51" i="9"/>
  <c r="E51" i="9"/>
  <c r="D51" i="9"/>
  <c r="F51" i="9"/>
  <c r="B51" i="9"/>
  <c r="A51" i="9"/>
  <c r="C51" i="9"/>
  <c r="D50" i="2"/>
  <c r="E50" i="2"/>
  <c r="C52" i="3"/>
  <c r="A51" i="3"/>
  <c r="C52" i="5"/>
  <c r="A51" i="5"/>
  <c r="A51" i="2"/>
  <c r="C52" i="2"/>
  <c r="E50" i="3"/>
  <c r="D50" i="3"/>
  <c r="E50" i="5"/>
  <c r="D50" i="5"/>
  <c r="C53" i="1" l="1"/>
  <c r="A52" i="1"/>
  <c r="E51" i="1"/>
  <c r="D51" i="1"/>
  <c r="G52" i="9"/>
  <c r="I52" i="9"/>
  <c r="H52" i="9"/>
  <c r="D52" i="9"/>
  <c r="F52" i="9"/>
  <c r="E52" i="9"/>
  <c r="A52" i="9"/>
  <c r="C52" i="9"/>
  <c r="B52" i="9"/>
  <c r="D51" i="2"/>
  <c r="E51" i="2"/>
  <c r="C53" i="5"/>
  <c r="A52" i="5"/>
  <c r="C53" i="3"/>
  <c r="A52" i="3"/>
  <c r="A52" i="2"/>
  <c r="C53" i="2"/>
  <c r="E51" i="5"/>
  <c r="D51" i="5"/>
  <c r="E51" i="3"/>
  <c r="D51" i="3"/>
  <c r="E52" i="1" l="1"/>
  <c r="D52" i="1"/>
  <c r="C54" i="1"/>
  <c r="A53" i="1"/>
  <c r="H53" i="9"/>
  <c r="G53" i="9"/>
  <c r="I53" i="9"/>
  <c r="E53" i="9"/>
  <c r="D53" i="9"/>
  <c r="F53" i="9"/>
  <c r="B53" i="9"/>
  <c r="A53" i="9"/>
  <c r="C53" i="9"/>
  <c r="D52" i="2"/>
  <c r="E52" i="2"/>
  <c r="C54" i="3"/>
  <c r="A53" i="3"/>
  <c r="C54" i="5"/>
  <c r="A53" i="5"/>
  <c r="A53" i="2"/>
  <c r="C54" i="2"/>
  <c r="E52" i="3"/>
  <c r="D52" i="3"/>
  <c r="E52" i="5"/>
  <c r="D52" i="5"/>
  <c r="E53" i="1" l="1"/>
  <c r="D53" i="1"/>
  <c r="C55" i="1"/>
  <c r="A54" i="1"/>
  <c r="G54" i="9"/>
  <c r="I54" i="9"/>
  <c r="H54" i="9"/>
  <c r="D54" i="9"/>
  <c r="F54" i="9"/>
  <c r="E54" i="9"/>
  <c r="A54" i="9"/>
  <c r="C54" i="9"/>
  <c r="B54" i="9"/>
  <c r="D53" i="2"/>
  <c r="E53" i="2"/>
  <c r="C55" i="5"/>
  <c r="A54" i="5"/>
  <c r="C55" i="3"/>
  <c r="A54" i="3"/>
  <c r="A54" i="2"/>
  <c r="C55" i="2"/>
  <c r="E53" i="5"/>
  <c r="D53" i="5"/>
  <c r="E53" i="3"/>
  <c r="D53" i="3"/>
  <c r="D54" i="1" l="1"/>
  <c r="E54" i="1"/>
  <c r="C56" i="1"/>
  <c r="A55" i="1"/>
  <c r="H55" i="9"/>
  <c r="G55" i="9"/>
  <c r="I55" i="9"/>
  <c r="E55" i="9"/>
  <c r="D55" i="9"/>
  <c r="F55" i="9"/>
  <c r="B55" i="9"/>
  <c r="A55" i="9"/>
  <c r="C55" i="9"/>
  <c r="D54" i="2"/>
  <c r="E54" i="2"/>
  <c r="C56" i="3"/>
  <c r="A55" i="3"/>
  <c r="C56" i="5"/>
  <c r="A55" i="5"/>
  <c r="A55" i="2"/>
  <c r="C56" i="2"/>
  <c r="E54" i="3"/>
  <c r="D54" i="3"/>
  <c r="E54" i="5"/>
  <c r="D54" i="5"/>
  <c r="D55" i="1" l="1"/>
  <c r="E55" i="1"/>
  <c r="C57" i="1"/>
  <c r="A56" i="1"/>
  <c r="G56" i="9"/>
  <c r="I56" i="9"/>
  <c r="H56" i="9"/>
  <c r="D56" i="9"/>
  <c r="F56" i="9"/>
  <c r="E56" i="9"/>
  <c r="A56" i="9"/>
  <c r="C56" i="9"/>
  <c r="B56" i="9"/>
  <c r="D55" i="2"/>
  <c r="E55" i="2"/>
  <c r="C57" i="5"/>
  <c r="A56" i="5"/>
  <c r="C57" i="3"/>
  <c r="A56" i="3"/>
  <c r="A56" i="2"/>
  <c r="C57" i="2"/>
  <c r="E55" i="5"/>
  <c r="D55" i="5"/>
  <c r="E55" i="3"/>
  <c r="D55" i="3"/>
  <c r="E56" i="1" l="1"/>
  <c r="D56" i="1"/>
  <c r="A57" i="1"/>
  <c r="C58" i="1"/>
  <c r="H57" i="9"/>
  <c r="G57" i="9"/>
  <c r="I57" i="9"/>
  <c r="E57" i="9"/>
  <c r="D57" i="9"/>
  <c r="F57" i="9"/>
  <c r="B57" i="9"/>
  <c r="A57" i="9"/>
  <c r="C57" i="9"/>
  <c r="D56" i="2"/>
  <c r="E56" i="2"/>
  <c r="C58" i="3"/>
  <c r="A57" i="3"/>
  <c r="C58" i="5"/>
  <c r="A57" i="5"/>
  <c r="A57" i="2"/>
  <c r="C58" i="2"/>
  <c r="E56" i="3"/>
  <c r="D56" i="3"/>
  <c r="E56" i="5"/>
  <c r="D56" i="5"/>
  <c r="C59" i="1" l="1"/>
  <c r="A58" i="1"/>
  <c r="D57" i="1"/>
  <c r="E57" i="1"/>
  <c r="G58" i="9"/>
  <c r="I58" i="9"/>
  <c r="H58" i="9"/>
  <c r="D58" i="9"/>
  <c r="F58" i="9"/>
  <c r="E58" i="9"/>
  <c r="A58" i="9"/>
  <c r="C58" i="9"/>
  <c r="B58" i="9"/>
  <c r="D57" i="2"/>
  <c r="E57" i="2"/>
  <c r="C59" i="5"/>
  <c r="A58" i="5"/>
  <c r="C59" i="3"/>
  <c r="A58" i="3"/>
  <c r="A58" i="2"/>
  <c r="C59" i="2"/>
  <c r="E57" i="5"/>
  <c r="D57" i="5"/>
  <c r="E57" i="3"/>
  <c r="D57" i="3"/>
  <c r="E58" i="1" l="1"/>
  <c r="D58" i="1"/>
  <c r="C60" i="1"/>
  <c r="A59" i="1"/>
  <c r="H59" i="9"/>
  <c r="G59" i="9"/>
  <c r="I59" i="9"/>
  <c r="E59" i="9"/>
  <c r="D59" i="9"/>
  <c r="F59" i="9"/>
  <c r="B59" i="9"/>
  <c r="A59" i="9"/>
  <c r="C59" i="9"/>
  <c r="D58" i="2"/>
  <c r="E58" i="2"/>
  <c r="C60" i="3"/>
  <c r="A59" i="3"/>
  <c r="C60" i="5"/>
  <c r="A59" i="5"/>
  <c r="A59" i="2"/>
  <c r="C60" i="2"/>
  <c r="E58" i="3"/>
  <c r="D58" i="3"/>
  <c r="E58" i="5"/>
  <c r="D58" i="5"/>
  <c r="D59" i="1" l="1"/>
  <c r="E59" i="1"/>
  <c r="A60" i="1"/>
  <c r="C61" i="1"/>
  <c r="G60" i="9"/>
  <c r="I60" i="9"/>
  <c r="H60" i="9"/>
  <c r="D60" i="9"/>
  <c r="F60" i="9"/>
  <c r="E60" i="9"/>
  <c r="A60" i="9"/>
  <c r="C60" i="9"/>
  <c r="B60" i="9"/>
  <c r="D59" i="2"/>
  <c r="E59" i="2"/>
  <c r="C61" i="5"/>
  <c r="A60" i="5"/>
  <c r="C61" i="3"/>
  <c r="A60" i="3"/>
  <c r="A60" i="2"/>
  <c r="C61" i="2"/>
  <c r="E59" i="5"/>
  <c r="D59" i="5"/>
  <c r="E59" i="3"/>
  <c r="D59" i="3"/>
  <c r="C62" i="1" l="1"/>
  <c r="A61" i="1"/>
  <c r="E60" i="1"/>
  <c r="D60" i="1"/>
  <c r="H61" i="9"/>
  <c r="G61" i="9"/>
  <c r="I61" i="9"/>
  <c r="E61" i="9"/>
  <c r="D61" i="9"/>
  <c r="F61" i="9"/>
  <c r="B61" i="9"/>
  <c r="A61" i="9"/>
  <c r="C61" i="9"/>
  <c r="D60" i="2"/>
  <c r="E60" i="2"/>
  <c r="C62" i="3"/>
  <c r="A61" i="3"/>
  <c r="C62" i="5"/>
  <c r="A61" i="5"/>
  <c r="A61" i="2"/>
  <c r="C62" i="2"/>
  <c r="E60" i="3"/>
  <c r="D60" i="3"/>
  <c r="E60" i="5"/>
  <c r="D60" i="5"/>
  <c r="D61" i="1" l="1"/>
  <c r="E61" i="1"/>
  <c r="C63" i="1"/>
  <c r="A62" i="1"/>
  <c r="G62" i="9"/>
  <c r="I62" i="9"/>
  <c r="H62" i="9"/>
  <c r="D62" i="9"/>
  <c r="F62" i="9"/>
  <c r="E62" i="9"/>
  <c r="A62" i="9"/>
  <c r="B62" i="9"/>
  <c r="C62" i="9"/>
  <c r="D61" i="2"/>
  <c r="E61" i="2"/>
  <c r="C63" i="5"/>
  <c r="A62" i="5"/>
  <c r="C63" i="3"/>
  <c r="A62" i="3"/>
  <c r="A62" i="2"/>
  <c r="C63" i="2"/>
  <c r="E61" i="5"/>
  <c r="D61" i="5"/>
  <c r="E61" i="3"/>
  <c r="D61" i="3"/>
  <c r="E62" i="1" l="1"/>
  <c r="D62" i="1"/>
  <c r="A63" i="1"/>
  <c r="C64" i="1"/>
  <c r="H63" i="9"/>
  <c r="G63" i="9"/>
  <c r="I63" i="9"/>
  <c r="E63" i="9"/>
  <c r="D63" i="9"/>
  <c r="F63" i="9"/>
  <c r="B63" i="9"/>
  <c r="A63" i="9"/>
  <c r="C63" i="9"/>
  <c r="D62" i="2"/>
  <c r="E62" i="2"/>
  <c r="C64" i="3"/>
  <c r="A63" i="3"/>
  <c r="C64" i="5"/>
  <c r="A63" i="5"/>
  <c r="A63" i="2"/>
  <c r="C64" i="2"/>
  <c r="E62" i="3"/>
  <c r="D62" i="3"/>
  <c r="E62" i="5"/>
  <c r="D62" i="5"/>
  <c r="C65" i="1" l="1"/>
  <c r="A64" i="1"/>
  <c r="E63" i="1"/>
  <c r="D63" i="1"/>
  <c r="G64" i="9"/>
  <c r="I64" i="9"/>
  <c r="H64" i="9"/>
  <c r="D64" i="9"/>
  <c r="F64" i="9"/>
  <c r="E64" i="9"/>
  <c r="A64" i="9"/>
  <c r="C64" i="9"/>
  <c r="B64" i="9"/>
  <c r="D63" i="2"/>
  <c r="E63" i="2"/>
  <c r="C65" i="5"/>
  <c r="A64" i="5"/>
  <c r="C65" i="3"/>
  <c r="A64" i="3"/>
  <c r="A64" i="2"/>
  <c r="C65" i="2"/>
  <c r="E63" i="5"/>
  <c r="D63" i="5"/>
  <c r="E63" i="3"/>
  <c r="D63" i="3"/>
  <c r="D64" i="1" l="1"/>
  <c r="E64" i="1"/>
  <c r="C66" i="1"/>
  <c r="A65" i="1"/>
  <c r="H65" i="9"/>
  <c r="G65" i="9"/>
  <c r="I65" i="9"/>
  <c r="E65" i="9"/>
  <c r="D65" i="9"/>
  <c r="F65" i="9"/>
  <c r="B65" i="9"/>
  <c r="A65" i="9"/>
  <c r="C65" i="9"/>
  <c r="D64" i="2"/>
  <c r="E64" i="2"/>
  <c r="C66" i="3"/>
  <c r="A65" i="3"/>
  <c r="C66" i="5"/>
  <c r="A65" i="5"/>
  <c r="A65" i="2"/>
  <c r="C66" i="2"/>
  <c r="E64" i="3"/>
  <c r="D64" i="3"/>
  <c r="E64" i="5"/>
  <c r="D64" i="5"/>
  <c r="D65" i="1" l="1"/>
  <c r="E65" i="1"/>
  <c r="A66" i="1"/>
  <c r="C67" i="1"/>
  <c r="G66" i="9"/>
  <c r="I66" i="9"/>
  <c r="H66" i="9"/>
  <c r="D66" i="9"/>
  <c r="F66" i="9"/>
  <c r="E66" i="9"/>
  <c r="A66" i="9"/>
  <c r="C66" i="9"/>
  <c r="B66" i="9"/>
  <c r="D65" i="2"/>
  <c r="E65" i="2"/>
  <c r="C67" i="5"/>
  <c r="A66" i="5"/>
  <c r="C67" i="3"/>
  <c r="A66" i="3"/>
  <c r="A66" i="2"/>
  <c r="C67" i="2"/>
  <c r="E65" i="5"/>
  <c r="D65" i="5"/>
  <c r="E65" i="3"/>
  <c r="D65" i="3"/>
  <c r="A67" i="1" l="1"/>
  <c r="C68" i="1"/>
  <c r="E66" i="1"/>
  <c r="D66" i="1"/>
  <c r="H67" i="9"/>
  <c r="G67" i="9"/>
  <c r="I67" i="9"/>
  <c r="E67" i="9"/>
  <c r="D67" i="9"/>
  <c r="F67" i="9"/>
  <c r="B67" i="9"/>
  <c r="A67" i="9"/>
  <c r="C67" i="9"/>
  <c r="D66" i="2"/>
  <c r="E66" i="2"/>
  <c r="C68" i="3"/>
  <c r="A67" i="3"/>
  <c r="C68" i="5"/>
  <c r="A67" i="5"/>
  <c r="A67" i="2"/>
  <c r="C68" i="2"/>
  <c r="E66" i="3"/>
  <c r="D66" i="3"/>
  <c r="E66" i="5"/>
  <c r="D66" i="5"/>
  <c r="C69" i="1" l="1"/>
  <c r="A68" i="1"/>
  <c r="D67" i="1"/>
  <c r="E67" i="1"/>
  <c r="G68" i="9"/>
  <c r="I68" i="9"/>
  <c r="H68" i="9"/>
  <c r="D68" i="9"/>
  <c r="F68" i="9"/>
  <c r="E68" i="9"/>
  <c r="A68" i="9"/>
  <c r="C68" i="9"/>
  <c r="B68" i="9"/>
  <c r="D67" i="2"/>
  <c r="E67" i="2"/>
  <c r="C69" i="5"/>
  <c r="A68" i="5"/>
  <c r="C69" i="3"/>
  <c r="A68" i="3"/>
  <c r="A68" i="2"/>
  <c r="C69" i="2"/>
  <c r="E67" i="5"/>
  <c r="D67" i="5"/>
  <c r="E67" i="3"/>
  <c r="D67" i="3"/>
  <c r="E68" i="1" l="1"/>
  <c r="D68" i="1"/>
  <c r="A69" i="1"/>
  <c r="C70" i="1"/>
  <c r="H69" i="9"/>
  <c r="G69" i="9"/>
  <c r="I69" i="9"/>
  <c r="E69" i="9"/>
  <c r="D69" i="9"/>
  <c r="F69" i="9"/>
  <c r="B69" i="9"/>
  <c r="A69" i="9"/>
  <c r="C69" i="9"/>
  <c r="D68" i="2"/>
  <c r="E68" i="2"/>
  <c r="C70" i="3"/>
  <c r="A69" i="3"/>
  <c r="C70" i="5"/>
  <c r="A69" i="5"/>
  <c r="A69" i="2"/>
  <c r="C70" i="2"/>
  <c r="E68" i="3"/>
  <c r="D68" i="3"/>
  <c r="E68" i="5"/>
  <c r="D68" i="5"/>
  <c r="A70" i="1" l="1"/>
  <c r="C71" i="1"/>
  <c r="D69" i="1"/>
  <c r="E69" i="1"/>
  <c r="G70" i="9"/>
  <c r="I70" i="9"/>
  <c r="H70" i="9"/>
  <c r="D70" i="9"/>
  <c r="F70" i="9"/>
  <c r="E70" i="9"/>
  <c r="A70" i="9"/>
  <c r="C70" i="9"/>
  <c r="B70" i="9"/>
  <c r="A70" i="2"/>
  <c r="C71" i="2"/>
  <c r="E69" i="5"/>
  <c r="D69" i="5"/>
  <c r="E69" i="3"/>
  <c r="D69" i="3"/>
  <c r="D69" i="2"/>
  <c r="E69" i="2"/>
  <c r="C71" i="5"/>
  <c r="A70" i="5"/>
  <c r="A70" i="3"/>
  <c r="C71" i="3"/>
  <c r="D70" i="1" l="1"/>
  <c r="E70" i="1"/>
  <c r="A71" i="1"/>
  <c r="C72" i="1"/>
  <c r="H71" i="9"/>
  <c r="G71" i="9"/>
  <c r="I71" i="9"/>
  <c r="E71" i="9"/>
  <c r="D71" i="9"/>
  <c r="F71" i="9"/>
  <c r="B71" i="9"/>
  <c r="A71" i="9"/>
  <c r="C71" i="9"/>
  <c r="E70" i="3"/>
  <c r="D70" i="3"/>
  <c r="C72" i="5"/>
  <c r="A71" i="5"/>
  <c r="A71" i="3"/>
  <c r="C72" i="3"/>
  <c r="E70" i="5"/>
  <c r="D70" i="5"/>
  <c r="A71" i="2"/>
  <c r="C72" i="2"/>
  <c r="D70" i="2"/>
  <c r="E70" i="2"/>
  <c r="C73" i="1" l="1"/>
  <c r="A72" i="1"/>
  <c r="D71" i="1"/>
  <c r="E71" i="1"/>
  <c r="D72" i="9"/>
  <c r="F72" i="9"/>
  <c r="E72" i="9"/>
  <c r="G72" i="9"/>
  <c r="I72" i="9"/>
  <c r="H72" i="9"/>
  <c r="A72" i="9"/>
  <c r="C72" i="9"/>
  <c r="B72" i="9"/>
  <c r="A72" i="2"/>
  <c r="C73" i="2"/>
  <c r="A72" i="3"/>
  <c r="C73" i="3"/>
  <c r="E71" i="5"/>
  <c r="D71" i="5"/>
  <c r="D71" i="2"/>
  <c r="E71" i="2"/>
  <c r="D71" i="3"/>
  <c r="E71" i="3"/>
  <c r="C73" i="5"/>
  <c r="A72" i="5"/>
  <c r="D72" i="1" l="1"/>
  <c r="E72" i="1"/>
  <c r="C74" i="1"/>
  <c r="A73" i="1"/>
  <c r="H73" i="9"/>
  <c r="G73" i="9"/>
  <c r="I73" i="9"/>
  <c r="E73" i="9"/>
  <c r="D73" i="9"/>
  <c r="F73" i="9"/>
  <c r="B73" i="9"/>
  <c r="A73" i="9"/>
  <c r="C73" i="9"/>
  <c r="C74" i="5"/>
  <c r="A73" i="5"/>
  <c r="E72" i="5"/>
  <c r="D72" i="5"/>
  <c r="A73" i="3"/>
  <c r="C74" i="3"/>
  <c r="A73" i="2"/>
  <c r="C74" i="2"/>
  <c r="D72" i="3"/>
  <c r="E72" i="3"/>
  <c r="D72" i="2"/>
  <c r="E72" i="2"/>
  <c r="D73" i="1" l="1"/>
  <c r="E73" i="1"/>
  <c r="A74" i="1"/>
  <c r="C75" i="1"/>
  <c r="G74" i="9"/>
  <c r="I74" i="9"/>
  <c r="H74" i="9"/>
  <c r="D74" i="9"/>
  <c r="F74" i="9"/>
  <c r="E74" i="9"/>
  <c r="A74" i="9"/>
  <c r="C74" i="9"/>
  <c r="B74" i="9"/>
  <c r="A74" i="2"/>
  <c r="C75" i="2"/>
  <c r="A74" i="3"/>
  <c r="C75" i="3"/>
  <c r="E73" i="5"/>
  <c r="D73" i="5"/>
  <c r="D73" i="2"/>
  <c r="E73" i="2"/>
  <c r="D73" i="3"/>
  <c r="E73" i="3"/>
  <c r="C75" i="5"/>
  <c r="A74" i="5"/>
  <c r="C76" i="1" l="1"/>
  <c r="A75" i="1"/>
  <c r="D74" i="1"/>
  <c r="E74" i="1"/>
  <c r="H75" i="9"/>
  <c r="G75" i="9"/>
  <c r="I75" i="9"/>
  <c r="E75" i="9"/>
  <c r="D75" i="9"/>
  <c r="F75" i="9"/>
  <c r="B75" i="9"/>
  <c r="A75" i="9"/>
  <c r="C75" i="9"/>
  <c r="C76" i="5"/>
  <c r="A75" i="5"/>
  <c r="E74" i="5"/>
  <c r="D74" i="5"/>
  <c r="A75" i="3"/>
  <c r="C76" i="3"/>
  <c r="A75" i="2"/>
  <c r="C76" i="2"/>
  <c r="D74" i="3"/>
  <c r="E74" i="3"/>
  <c r="D74" i="2"/>
  <c r="E74" i="2"/>
  <c r="A76" i="1" l="1"/>
  <c r="C77" i="1"/>
  <c r="E75" i="1"/>
  <c r="D75" i="1"/>
  <c r="G76" i="9"/>
  <c r="I76" i="9"/>
  <c r="H76" i="9"/>
  <c r="D76" i="9"/>
  <c r="F76" i="9"/>
  <c r="E76" i="9"/>
  <c r="A76" i="9"/>
  <c r="C76" i="9"/>
  <c r="B76" i="9"/>
  <c r="A76" i="2"/>
  <c r="C77" i="2"/>
  <c r="A76" i="3"/>
  <c r="C77" i="3"/>
  <c r="E75" i="5"/>
  <c r="D75" i="5"/>
  <c r="D75" i="2"/>
  <c r="E75" i="2"/>
  <c r="D75" i="3"/>
  <c r="E75" i="3"/>
  <c r="C77" i="5"/>
  <c r="A76" i="5"/>
  <c r="C78" i="1" l="1"/>
  <c r="A77" i="1"/>
  <c r="D76" i="1"/>
  <c r="E76" i="1"/>
  <c r="H77" i="9"/>
  <c r="G77" i="9"/>
  <c r="I77" i="9"/>
  <c r="E77" i="9"/>
  <c r="D77" i="9"/>
  <c r="F77" i="9"/>
  <c r="B77" i="9"/>
  <c r="A77" i="9"/>
  <c r="C77" i="9"/>
  <c r="E76" i="5"/>
  <c r="D76" i="5"/>
  <c r="A77" i="3"/>
  <c r="C78" i="3"/>
  <c r="A77" i="2"/>
  <c r="C78" i="2"/>
  <c r="C78" i="5"/>
  <c r="A77" i="5"/>
  <c r="D76" i="3"/>
  <c r="E76" i="3"/>
  <c r="D76" i="2"/>
  <c r="E76" i="2"/>
  <c r="C79" i="1" l="1"/>
  <c r="A78" i="1"/>
  <c r="D77" i="1"/>
  <c r="E77" i="1"/>
  <c r="G78" i="9"/>
  <c r="I78" i="9"/>
  <c r="H78" i="9"/>
  <c r="D78" i="9"/>
  <c r="F78" i="9"/>
  <c r="E78" i="9"/>
  <c r="A78" i="9"/>
  <c r="C78" i="9"/>
  <c r="B78" i="9"/>
  <c r="E77" i="5"/>
  <c r="D77" i="5"/>
  <c r="A78" i="3"/>
  <c r="C79" i="3"/>
  <c r="A78" i="2"/>
  <c r="C79" i="2"/>
  <c r="C79" i="5"/>
  <c r="A78" i="5"/>
  <c r="D77" i="2"/>
  <c r="E77" i="2"/>
  <c r="D77" i="3"/>
  <c r="E77" i="3"/>
  <c r="E78" i="1" l="1"/>
  <c r="D78" i="1"/>
  <c r="A79" i="1"/>
  <c r="C80" i="1"/>
  <c r="H79" i="9"/>
  <c r="G79" i="9"/>
  <c r="I79" i="9"/>
  <c r="E79" i="9"/>
  <c r="D79" i="9"/>
  <c r="F79" i="9"/>
  <c r="B79" i="9"/>
  <c r="A79" i="9"/>
  <c r="C79" i="9"/>
  <c r="E78" i="5"/>
  <c r="D78" i="5"/>
  <c r="A79" i="2"/>
  <c r="C80" i="2"/>
  <c r="A79" i="3"/>
  <c r="C80" i="3"/>
  <c r="C80" i="5"/>
  <c r="A79" i="5"/>
  <c r="D78" i="2"/>
  <c r="E78" i="2"/>
  <c r="D78" i="3"/>
  <c r="E78" i="3"/>
  <c r="A80" i="1" l="1"/>
  <c r="C81" i="1"/>
  <c r="E79" i="1"/>
  <c r="D79" i="1"/>
  <c r="G80" i="9"/>
  <c r="I80" i="9"/>
  <c r="H80" i="9"/>
  <c r="D80" i="9"/>
  <c r="F80" i="9"/>
  <c r="E80" i="9"/>
  <c r="A80" i="9"/>
  <c r="C80" i="9"/>
  <c r="B80" i="9"/>
  <c r="E79" i="5"/>
  <c r="D79" i="5"/>
  <c r="A80" i="3"/>
  <c r="C81" i="3"/>
  <c r="A80" i="2"/>
  <c r="C81" i="2"/>
  <c r="C81" i="5"/>
  <c r="A80" i="5"/>
  <c r="D79" i="3"/>
  <c r="E79" i="3"/>
  <c r="D79" i="2"/>
  <c r="E79" i="2"/>
  <c r="A81" i="1" l="1"/>
  <c r="C82" i="1"/>
  <c r="E80" i="1"/>
  <c r="D80" i="1"/>
  <c r="H81" i="9"/>
  <c r="G81" i="9"/>
  <c r="I81" i="9"/>
  <c r="E81" i="9"/>
  <c r="D81" i="9"/>
  <c r="F81" i="9"/>
  <c r="B81" i="9"/>
  <c r="A81" i="9"/>
  <c r="C81" i="9"/>
  <c r="E80" i="5"/>
  <c r="D80" i="5"/>
  <c r="A81" i="2"/>
  <c r="C82" i="2"/>
  <c r="A81" i="3"/>
  <c r="C82" i="3"/>
  <c r="C82" i="5"/>
  <c r="A81" i="5"/>
  <c r="D80" i="2"/>
  <c r="E80" i="2"/>
  <c r="D80" i="3"/>
  <c r="E80" i="3"/>
  <c r="C83" i="1" l="1"/>
  <c r="A82" i="1"/>
  <c r="D81" i="1"/>
  <c r="E81" i="1"/>
  <c r="G82" i="9"/>
  <c r="I82" i="9"/>
  <c r="H82" i="9"/>
  <c r="D82" i="9"/>
  <c r="F82" i="9"/>
  <c r="E82" i="9"/>
  <c r="A82" i="9"/>
  <c r="C82" i="9"/>
  <c r="B82" i="9"/>
  <c r="E81" i="5"/>
  <c r="D81" i="5"/>
  <c r="A82" i="3"/>
  <c r="C83" i="3"/>
  <c r="A82" i="2"/>
  <c r="C83" i="2"/>
  <c r="C83" i="5"/>
  <c r="A82" i="5"/>
  <c r="D81" i="3"/>
  <c r="E81" i="3"/>
  <c r="D81" i="2"/>
  <c r="E81" i="2"/>
  <c r="E82" i="1" l="1"/>
  <c r="D82" i="1"/>
  <c r="A83" i="1"/>
  <c r="C84" i="1"/>
  <c r="H83" i="9"/>
  <c r="G83" i="9"/>
  <c r="I83" i="9"/>
  <c r="E83" i="9"/>
  <c r="D83" i="9"/>
  <c r="F83" i="9"/>
  <c r="B83" i="9"/>
  <c r="A83" i="9"/>
  <c r="C83" i="9"/>
  <c r="E82" i="5"/>
  <c r="D82" i="5"/>
  <c r="A83" i="2"/>
  <c r="C84" i="2"/>
  <c r="A83" i="3"/>
  <c r="C84" i="3"/>
  <c r="C84" i="5"/>
  <c r="A83" i="5"/>
  <c r="D82" i="2"/>
  <c r="E82" i="2"/>
  <c r="D82" i="3"/>
  <c r="E82" i="3"/>
  <c r="C85" i="1" l="1"/>
  <c r="A84" i="1"/>
  <c r="D83" i="1"/>
  <c r="E83" i="1"/>
  <c r="G84" i="9"/>
  <c r="I84" i="9"/>
  <c r="H84" i="9"/>
  <c r="D84" i="9"/>
  <c r="F84" i="9"/>
  <c r="E84" i="9"/>
  <c r="A84" i="9"/>
  <c r="C84" i="9"/>
  <c r="B84" i="9"/>
  <c r="E83" i="5"/>
  <c r="D83" i="5"/>
  <c r="A84" i="3"/>
  <c r="C85" i="3"/>
  <c r="A84" i="2"/>
  <c r="C85" i="2"/>
  <c r="C85" i="5"/>
  <c r="A84" i="5"/>
  <c r="D83" i="3"/>
  <c r="E83" i="3"/>
  <c r="D83" i="2"/>
  <c r="E83" i="2"/>
  <c r="E84" i="1" l="1"/>
  <c r="D84" i="1"/>
  <c r="A85" i="1"/>
  <c r="C86" i="1"/>
  <c r="E85" i="9"/>
  <c r="D85" i="9"/>
  <c r="F85" i="9"/>
  <c r="H85" i="9"/>
  <c r="G85" i="9"/>
  <c r="I85" i="9"/>
  <c r="B85" i="9"/>
  <c r="A85" i="9"/>
  <c r="C85" i="9"/>
  <c r="E84" i="5"/>
  <c r="D84" i="5"/>
  <c r="A85" i="2"/>
  <c r="C86" i="2"/>
  <c r="A85" i="3"/>
  <c r="C86" i="3"/>
  <c r="C86" i="5"/>
  <c r="A85" i="5"/>
  <c r="D84" i="2"/>
  <c r="E84" i="2"/>
  <c r="D84" i="3"/>
  <c r="E84" i="3"/>
  <c r="A86" i="1" l="1"/>
  <c r="C87" i="1"/>
  <c r="D85" i="1"/>
  <c r="E85" i="1"/>
  <c r="G86" i="9"/>
  <c r="I86" i="9"/>
  <c r="H86" i="9"/>
  <c r="D86" i="9"/>
  <c r="F86" i="9"/>
  <c r="E86" i="9"/>
  <c r="A86" i="9"/>
  <c r="C86" i="9"/>
  <c r="B86" i="9"/>
  <c r="E85" i="5"/>
  <c r="D85" i="5"/>
  <c r="A86" i="3"/>
  <c r="C87" i="3"/>
  <c r="A86" i="2"/>
  <c r="C87" i="2"/>
  <c r="C87" i="5"/>
  <c r="A86" i="5"/>
  <c r="D85" i="3"/>
  <c r="E85" i="3"/>
  <c r="D85" i="2"/>
  <c r="E85" i="2"/>
  <c r="C88" i="1" l="1"/>
  <c r="A87" i="1"/>
  <c r="D86" i="1"/>
  <c r="E86" i="1"/>
  <c r="H87" i="9"/>
  <c r="G87" i="9"/>
  <c r="I87" i="9"/>
  <c r="E87" i="9"/>
  <c r="D87" i="9"/>
  <c r="F87" i="9"/>
  <c r="B87" i="9"/>
  <c r="A87" i="9"/>
  <c r="C87" i="9"/>
  <c r="E86" i="5"/>
  <c r="D86" i="5"/>
  <c r="A87" i="2"/>
  <c r="C88" i="2"/>
  <c r="A87" i="3"/>
  <c r="C88" i="3"/>
  <c r="C88" i="5"/>
  <c r="A87" i="5"/>
  <c r="D86" i="2"/>
  <c r="E86" i="2"/>
  <c r="D86" i="3"/>
  <c r="E86" i="3"/>
  <c r="D87" i="1" l="1"/>
  <c r="E87" i="1"/>
  <c r="A88" i="1"/>
  <c r="C89" i="1"/>
  <c r="G88" i="9"/>
  <c r="I88" i="9"/>
  <c r="H88" i="9"/>
  <c r="D88" i="9"/>
  <c r="F88" i="9"/>
  <c r="E88" i="9"/>
  <c r="A88" i="9"/>
  <c r="C88" i="9"/>
  <c r="B88" i="9"/>
  <c r="E87" i="5"/>
  <c r="D87" i="5"/>
  <c r="A88" i="3"/>
  <c r="C89" i="3"/>
  <c r="A88" i="2"/>
  <c r="C89" i="2"/>
  <c r="C89" i="5"/>
  <c r="A88" i="5"/>
  <c r="D87" i="3"/>
  <c r="E87" i="3"/>
  <c r="D87" i="2"/>
  <c r="E87" i="2"/>
  <c r="C90" i="1" l="1"/>
  <c r="A89" i="1"/>
  <c r="D88" i="1"/>
  <c r="E88" i="1"/>
  <c r="E89" i="9"/>
  <c r="D89" i="9"/>
  <c r="F89" i="9"/>
  <c r="H89" i="9"/>
  <c r="G89" i="9"/>
  <c r="I89" i="9"/>
  <c r="B89" i="9"/>
  <c r="A89" i="9"/>
  <c r="C89" i="9"/>
  <c r="E88" i="5"/>
  <c r="D88" i="5"/>
  <c r="A89" i="2"/>
  <c r="C90" i="2"/>
  <c r="A89" i="3"/>
  <c r="C90" i="3"/>
  <c r="C90" i="5"/>
  <c r="A89" i="5"/>
  <c r="D88" i="2"/>
  <c r="E88" i="2"/>
  <c r="D88" i="3"/>
  <c r="E88" i="3"/>
  <c r="D89" i="1" l="1"/>
  <c r="E89" i="1"/>
  <c r="A90" i="1"/>
  <c r="C91" i="1"/>
  <c r="G90" i="9"/>
  <c r="I90" i="9"/>
  <c r="H90" i="9"/>
  <c r="D90" i="9"/>
  <c r="F90" i="9"/>
  <c r="E90" i="9"/>
  <c r="A90" i="9"/>
  <c r="C90" i="9"/>
  <c r="B90" i="9"/>
  <c r="E89" i="5"/>
  <c r="D89" i="5"/>
  <c r="A90" i="3"/>
  <c r="C91" i="3"/>
  <c r="A90" i="2"/>
  <c r="C91" i="2"/>
  <c r="C91" i="5"/>
  <c r="A90" i="5"/>
  <c r="D89" i="3"/>
  <c r="E89" i="3"/>
  <c r="D89" i="2"/>
  <c r="E89" i="2"/>
  <c r="A91" i="1" l="1"/>
  <c r="C92" i="1"/>
  <c r="D90" i="1"/>
  <c r="E90" i="1"/>
  <c r="H91" i="9"/>
  <c r="G91" i="9"/>
  <c r="I91" i="9"/>
  <c r="E91" i="9"/>
  <c r="D91" i="9"/>
  <c r="F91" i="9"/>
  <c r="B91" i="9"/>
  <c r="A91" i="9"/>
  <c r="C91" i="9"/>
  <c r="E90" i="5"/>
  <c r="D90" i="5"/>
  <c r="A91" i="2"/>
  <c r="C92" i="2"/>
  <c r="A91" i="3"/>
  <c r="C92" i="3"/>
  <c r="C92" i="5"/>
  <c r="A91" i="5"/>
  <c r="D90" i="2"/>
  <c r="E90" i="2"/>
  <c r="D90" i="3"/>
  <c r="E90" i="3"/>
  <c r="D91" i="1" l="1"/>
  <c r="E91" i="1"/>
  <c r="A92" i="1"/>
  <c r="C93" i="1"/>
  <c r="G92" i="9"/>
  <c r="I92" i="9"/>
  <c r="H92" i="9"/>
  <c r="D92" i="9"/>
  <c r="F92" i="9"/>
  <c r="E92" i="9"/>
  <c r="A92" i="9"/>
  <c r="C92" i="9"/>
  <c r="B92" i="9"/>
  <c r="E91" i="5"/>
  <c r="D91" i="5"/>
  <c r="A92" i="3"/>
  <c r="C93" i="3"/>
  <c r="A92" i="2"/>
  <c r="C93" i="2"/>
  <c r="C93" i="5"/>
  <c r="A92" i="5"/>
  <c r="D91" i="3"/>
  <c r="E91" i="3"/>
  <c r="D91" i="2"/>
  <c r="E91" i="2"/>
  <c r="C94" i="1" l="1"/>
  <c r="A93" i="1"/>
  <c r="D92" i="1"/>
  <c r="E92" i="1"/>
  <c r="H93" i="9"/>
  <c r="G93" i="9"/>
  <c r="I93" i="9"/>
  <c r="E93" i="9"/>
  <c r="D93" i="9"/>
  <c r="F93" i="9"/>
  <c r="B93" i="9"/>
  <c r="A93" i="9"/>
  <c r="C93" i="9"/>
  <c r="E92" i="5"/>
  <c r="D92" i="5"/>
  <c r="A93" i="2"/>
  <c r="C94" i="2"/>
  <c r="A93" i="3"/>
  <c r="C94" i="3"/>
  <c r="C94" i="5"/>
  <c r="A93" i="5"/>
  <c r="D92" i="2"/>
  <c r="E92" i="2"/>
  <c r="D92" i="3"/>
  <c r="E92" i="3"/>
  <c r="D93" i="1" l="1"/>
  <c r="E93" i="1"/>
  <c r="A94" i="1"/>
  <c r="C95" i="1"/>
  <c r="G94" i="9"/>
  <c r="I94" i="9"/>
  <c r="H94" i="9"/>
  <c r="D94" i="9"/>
  <c r="F94" i="9"/>
  <c r="E94" i="9"/>
  <c r="A94" i="9"/>
  <c r="C94" i="9"/>
  <c r="B94" i="9"/>
  <c r="E93" i="5"/>
  <c r="D93" i="5"/>
  <c r="A94" i="3"/>
  <c r="C95" i="3"/>
  <c r="A94" i="2"/>
  <c r="C95" i="2"/>
  <c r="C95" i="5"/>
  <c r="A94" i="5"/>
  <c r="D93" i="3"/>
  <c r="E93" i="3"/>
  <c r="D93" i="2"/>
  <c r="E93" i="2"/>
  <c r="C96" i="1" l="1"/>
  <c r="A95" i="1"/>
  <c r="D94" i="1"/>
  <c r="E94" i="1"/>
  <c r="H95" i="9"/>
  <c r="G95" i="9"/>
  <c r="I95" i="9"/>
  <c r="E95" i="9"/>
  <c r="D95" i="9"/>
  <c r="F95" i="9"/>
  <c r="B95" i="9"/>
  <c r="A95" i="9"/>
  <c r="C95" i="9"/>
  <c r="E94" i="5"/>
  <c r="D94" i="5"/>
  <c r="A95" i="2"/>
  <c r="C96" i="2"/>
  <c r="A95" i="3"/>
  <c r="C96" i="3"/>
  <c r="C96" i="5"/>
  <c r="A95" i="5"/>
  <c r="D94" i="2"/>
  <c r="E94" i="2"/>
  <c r="D94" i="3"/>
  <c r="E94" i="3"/>
  <c r="C97" i="1" l="1"/>
  <c r="A96" i="1"/>
  <c r="E95" i="1"/>
  <c r="D95" i="1"/>
  <c r="G96" i="9"/>
  <c r="I96" i="9"/>
  <c r="H96" i="9"/>
  <c r="D96" i="9"/>
  <c r="F96" i="9"/>
  <c r="E96" i="9"/>
  <c r="A96" i="9"/>
  <c r="C96" i="9"/>
  <c r="B96" i="9"/>
  <c r="E95" i="5"/>
  <c r="D95" i="5"/>
  <c r="A96" i="3"/>
  <c r="C97" i="3"/>
  <c r="A96" i="2"/>
  <c r="C97" i="2"/>
  <c r="C97" i="5"/>
  <c r="A96" i="5"/>
  <c r="D95" i="3"/>
  <c r="E95" i="3"/>
  <c r="D95" i="2"/>
  <c r="E95" i="2"/>
  <c r="D96" i="1" l="1"/>
  <c r="E96" i="1"/>
  <c r="C98" i="1"/>
  <c r="A97" i="1"/>
  <c r="H97" i="9"/>
  <c r="G97" i="9"/>
  <c r="I97" i="9"/>
  <c r="E97" i="9"/>
  <c r="D97" i="9"/>
  <c r="F97" i="9"/>
  <c r="B97" i="9"/>
  <c r="A97" i="9"/>
  <c r="C97" i="9"/>
  <c r="E96" i="5"/>
  <c r="D96" i="5"/>
  <c r="A97" i="2"/>
  <c r="C98" i="2"/>
  <c r="A97" i="3"/>
  <c r="C98" i="3"/>
  <c r="C98" i="5"/>
  <c r="A97" i="5"/>
  <c r="D96" i="2"/>
  <c r="E96" i="2"/>
  <c r="D96" i="3"/>
  <c r="E96" i="3"/>
  <c r="D97" i="1" l="1"/>
  <c r="E97" i="1"/>
  <c r="C99" i="1"/>
  <c r="A98" i="1"/>
  <c r="G98" i="9"/>
  <c r="I98" i="9"/>
  <c r="H98" i="9"/>
  <c r="D98" i="9"/>
  <c r="F98" i="9"/>
  <c r="E98" i="9"/>
  <c r="A98" i="9"/>
  <c r="C98" i="9"/>
  <c r="B98" i="9"/>
  <c r="E97" i="5"/>
  <c r="D97" i="5"/>
  <c r="A98" i="3"/>
  <c r="C99" i="3"/>
  <c r="A98" i="2"/>
  <c r="C99" i="2"/>
  <c r="C99" i="5"/>
  <c r="A98" i="5"/>
  <c r="D97" i="3"/>
  <c r="E97" i="3"/>
  <c r="D97" i="2"/>
  <c r="E97" i="2"/>
  <c r="E98" i="1" l="1"/>
  <c r="D98" i="1"/>
  <c r="A99" i="1"/>
  <c r="C100" i="1"/>
  <c r="A100" i="1" s="1"/>
  <c r="E99" i="9"/>
  <c r="D99" i="9"/>
  <c r="F99" i="9"/>
  <c r="H99" i="9"/>
  <c r="G99" i="9"/>
  <c r="I99" i="9"/>
  <c r="B99" i="9"/>
  <c r="A99" i="9"/>
  <c r="C99" i="9"/>
  <c r="A99" i="2"/>
  <c r="C100" i="2"/>
  <c r="A100" i="2" s="1"/>
  <c r="A99" i="3"/>
  <c r="C100" i="3"/>
  <c r="A100" i="3" s="1"/>
  <c r="E98" i="5"/>
  <c r="D98" i="5"/>
  <c r="C100" i="5"/>
  <c r="A100" i="5" s="1"/>
  <c r="A99" i="5"/>
  <c r="D98" i="2"/>
  <c r="E98" i="2"/>
  <c r="D98" i="3"/>
  <c r="E98" i="3"/>
  <c r="D100" i="1" l="1"/>
  <c r="E100" i="1"/>
  <c r="D99" i="1"/>
  <c r="E99" i="1"/>
  <c r="D100" i="9"/>
  <c r="F100" i="9"/>
  <c r="E100" i="9"/>
  <c r="G100" i="9"/>
  <c r="I100" i="9"/>
  <c r="H100" i="9"/>
  <c r="A100" i="9"/>
  <c r="C100" i="9"/>
  <c r="B100" i="9"/>
  <c r="D100" i="3"/>
  <c r="E100" i="3"/>
  <c r="D100" i="2"/>
  <c r="E100" i="2"/>
  <c r="E99" i="5"/>
  <c r="D99" i="5"/>
  <c r="E100" i="5"/>
  <c r="D100" i="5"/>
  <c r="D99" i="3"/>
  <c r="E99" i="3"/>
  <c r="D99" i="2"/>
  <c r="E99" i="2"/>
  <c r="E101" i="9" l="1"/>
  <c r="D101" i="9"/>
  <c r="F101" i="9"/>
  <c r="D102" i="9"/>
  <c r="F102" i="9"/>
  <c r="E102" i="9"/>
  <c r="G102" i="9"/>
  <c r="I102" i="9"/>
  <c r="H102" i="9"/>
  <c r="H101" i="9"/>
  <c r="G101" i="9"/>
  <c r="I101" i="9"/>
  <c r="B101" i="9"/>
  <c r="A101" i="9"/>
  <c r="C101" i="9"/>
  <c r="A102" i="9"/>
  <c r="C102" i="9"/>
  <c r="B102" i="9"/>
</calcChain>
</file>

<file path=xl/sharedStrings.xml><?xml version="1.0" encoding="utf-8"?>
<sst xmlns="http://schemas.openxmlformats.org/spreadsheetml/2006/main" count="1498" uniqueCount="78">
  <si>
    <t>Calendar</t>
  </si>
  <si>
    <t>Match List</t>
  </si>
  <si>
    <t>League Teams</t>
  </si>
  <si>
    <t>Fixtures</t>
  </si>
  <si>
    <t>Week Beginning</t>
  </si>
  <si>
    <t>Day</t>
  </si>
  <si>
    <t>Date</t>
  </si>
  <si>
    <t>Opposition</t>
  </si>
  <si>
    <t>H/A</t>
  </si>
  <si>
    <t>Match Day</t>
  </si>
  <si>
    <t>No.</t>
  </si>
  <si>
    <t>Team</t>
  </si>
  <si>
    <t>Home Day</t>
  </si>
  <si>
    <t>Opposition No.</t>
  </si>
  <si>
    <t>Chester C</t>
  </si>
  <si>
    <t>Tarvin B</t>
  </si>
  <si>
    <t>Glan Aber B</t>
  </si>
  <si>
    <t>This team?</t>
  </si>
  <si>
    <t>Home day</t>
  </si>
  <si>
    <t>Wed</t>
  </si>
  <si>
    <t>Mon</t>
  </si>
  <si>
    <t>Tues</t>
  </si>
  <si>
    <t>Thurs</t>
  </si>
  <si>
    <t>Sun</t>
  </si>
  <si>
    <t>Fri</t>
  </si>
  <si>
    <t>Sat</t>
  </si>
  <si>
    <t>Tarvin</t>
  </si>
  <si>
    <t>Men's A</t>
  </si>
  <si>
    <t>Ladies</t>
  </si>
  <si>
    <t>Fixture Grid</t>
  </si>
  <si>
    <t>Team \ W/C</t>
  </si>
  <si>
    <t>8A</t>
  </si>
  <si>
    <t>7H</t>
  </si>
  <si>
    <t>6A</t>
  </si>
  <si>
    <t>5H</t>
  </si>
  <si>
    <t>4A</t>
  </si>
  <si>
    <t>3H</t>
  </si>
  <si>
    <t>2A</t>
  </si>
  <si>
    <t>7A</t>
  </si>
  <si>
    <t>6H</t>
  </si>
  <si>
    <t>5A</t>
  </si>
  <si>
    <t>4H</t>
  </si>
  <si>
    <t>3A</t>
  </si>
  <si>
    <t>1H</t>
  </si>
  <si>
    <t>2H</t>
  </si>
  <si>
    <t>1A</t>
  </si>
  <si>
    <t>8H</t>
  </si>
  <si>
    <t>Hoylake</t>
  </si>
  <si>
    <t>Malpas</t>
  </si>
  <si>
    <t>Hoole B</t>
  </si>
  <si>
    <t>Wrexham B</t>
  </si>
  <si>
    <t>Ch Oaks B</t>
  </si>
  <si>
    <t>Mixed</t>
  </si>
  <si>
    <t>Paste the below into 'All (Print)' then paste values over the top</t>
  </si>
  <si>
    <t>Helsby A</t>
  </si>
  <si>
    <t>Upton</t>
  </si>
  <si>
    <t>Helsby B</t>
  </si>
  <si>
    <t>Hoole C</t>
  </si>
  <si>
    <t>Brymbo</t>
  </si>
  <si>
    <t>Pt Sunlight</t>
  </si>
  <si>
    <t>Mold B</t>
  </si>
  <si>
    <t>Hollies</t>
  </si>
  <si>
    <t>Home matches are shaded blue</t>
  </si>
  <si>
    <t>Notes</t>
  </si>
  <si>
    <t>Chester A</t>
  </si>
  <si>
    <t>Heswall</t>
  </si>
  <si>
    <t>Hollies B</t>
  </si>
  <si>
    <t>Wrexham</t>
  </si>
  <si>
    <t>Chester B</t>
  </si>
  <si>
    <t>Helsby</t>
  </si>
  <si>
    <t/>
  </si>
  <si>
    <t>Men</t>
  </si>
  <si>
    <t>Tarvin Tennis Club Summer League Matches 2022</t>
  </si>
  <si>
    <t>All weekend matches start at 10am; all mid-week matches start at 6:15pm, with the following exceptions</t>
  </si>
  <si>
    <t>Men: Cheshire Oaks B, Sunday 6pm</t>
  </si>
  <si>
    <t>Mixed: Mold B, Monday 6:30pm</t>
  </si>
  <si>
    <t>Hoylake, Saturday 2pm</t>
  </si>
  <si>
    <t>Glan Aber B, Sunday 6:15pm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</si>
</sst>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"/>
    <numFmt numFmtId="165" formatCode="dd\ mmmm"/>
    <numFmt numFmtId="166" formatCode="dd\ mmm"/>
  </numFmts>
  <fonts count="3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165" fontId="0" fillId="0" borderId="0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4" fillId="0" borderId="19" xfId="0" applyFont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16" fontId="28" fillId="25" borderId="0" xfId="0" applyNumberFormat="1" applyFont="1" applyFill="1" applyAlignment="1">
      <alignment horizontal="center"/>
    </xf>
    <xf numFmtId="16" fontId="0" fillId="0" borderId="0" xfId="0" applyNumberFormat="1" applyAlignment="1">
      <alignment horizontal="center"/>
    </xf>
    <xf numFmtId="0" fontId="28" fillId="25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23" xfId="0" applyFont="1" applyFill="1" applyBorder="1"/>
    <xf numFmtId="166" fontId="27" fillId="0" borderId="24" xfId="0" applyNumberFormat="1" applyFont="1" applyFill="1" applyBorder="1"/>
    <xf numFmtId="0" fontId="27" fillId="0" borderId="25" xfId="0" applyFont="1" applyFill="1" applyBorder="1"/>
    <xf numFmtId="0" fontId="27" fillId="0" borderId="26" xfId="0" applyFont="1" applyFill="1" applyBorder="1"/>
    <xf numFmtId="166" fontId="27" fillId="0" borderId="22" xfId="0" applyNumberFormat="1" applyFont="1" applyFill="1" applyBorder="1"/>
    <xf numFmtId="0" fontId="27" fillId="0" borderId="27" xfId="0" applyFont="1" applyFill="1" applyBorder="1"/>
    <xf numFmtId="0" fontId="27" fillId="0" borderId="28" xfId="0" applyFont="1" applyFill="1" applyBorder="1"/>
    <xf numFmtId="166" fontId="27" fillId="0" borderId="29" xfId="0" applyNumberFormat="1" applyFont="1" applyFill="1" applyBorder="1"/>
    <xf numFmtId="0" fontId="27" fillId="0" borderId="30" xfId="0" applyFont="1" applyFill="1" applyBorder="1"/>
    <xf numFmtId="0" fontId="6" fillId="0" borderId="0" xfId="0" applyFont="1"/>
    <xf numFmtId="165" fontId="6" fillId="0" borderId="10" xfId="0" applyNumberFormat="1" applyFont="1" applyFill="1" applyBorder="1" applyAlignment="1">
      <alignment horizontal="center"/>
    </xf>
    <xf numFmtId="0" fontId="29" fillId="0" borderId="0" xfId="0" applyFont="1"/>
    <xf numFmtId="0" fontId="26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0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opLeftCell="A77" zoomScale="85" workbookViewId="0">
      <selection activeCell="A111" sqref="A111"/>
    </sheetView>
  </sheetViews>
  <sheetFormatPr defaultRowHeight="12.5" x14ac:dyDescent="0.25"/>
  <cols>
    <col min="1" max="2" width="7.453125" customWidth="1"/>
    <col min="3" max="3" width="13.453125" customWidth="1"/>
    <col min="4" max="5" width="7.453125" customWidth="1"/>
    <col min="6" max="6" width="13.453125" customWidth="1"/>
    <col min="7" max="8" width="7.453125" customWidth="1"/>
    <col min="9" max="9" width="13.453125" customWidth="1"/>
  </cols>
  <sheetData>
    <row r="1" spans="1:9" ht="9.75" customHeight="1" x14ac:dyDescent="0.25">
      <c r="A1" s="48" t="s">
        <v>72</v>
      </c>
      <c r="B1" s="48"/>
      <c r="C1" s="48"/>
      <c r="D1" s="48"/>
      <c r="E1" s="48"/>
      <c r="F1" s="48"/>
      <c r="G1" s="48"/>
      <c r="H1" s="48"/>
      <c r="I1" s="48"/>
    </row>
    <row r="2" spans="1:9" ht="9.75" customHeight="1" x14ac:dyDescent="0.25">
      <c r="A2" s="48"/>
      <c r="B2" s="48"/>
      <c r="C2" s="48"/>
      <c r="D2" s="48"/>
      <c r="E2" s="48"/>
      <c r="F2" s="48"/>
      <c r="G2" s="48"/>
      <c r="H2" s="48"/>
      <c r="I2" s="48"/>
    </row>
    <row r="3" spans="1:9" ht="8.25" customHeight="1" x14ac:dyDescent="0.25"/>
    <row r="4" spans="1:9" ht="13" x14ac:dyDescent="0.3">
      <c r="A4" s="49" t="s">
        <v>71</v>
      </c>
      <c r="B4" s="49"/>
      <c r="C4" s="49"/>
      <c r="D4" s="49" t="s">
        <v>52</v>
      </c>
      <c r="E4" s="49"/>
      <c r="F4" s="49"/>
      <c r="G4" s="49" t="s">
        <v>28</v>
      </c>
      <c r="H4" s="49"/>
      <c r="I4" s="49"/>
    </row>
    <row r="5" spans="1:9" ht="10.5" customHeight="1" x14ac:dyDescent="0.25">
      <c r="A5" s="36" t="s">
        <v>70</v>
      </c>
      <c r="B5" s="37" t="s">
        <v>70</v>
      </c>
      <c r="C5" s="38" t="s">
        <v>70</v>
      </c>
      <c r="D5" s="36" t="s">
        <v>70</v>
      </c>
      <c r="E5" s="37" t="s">
        <v>70</v>
      </c>
      <c r="F5" s="38" t="s">
        <v>70</v>
      </c>
      <c r="G5" s="36" t="s">
        <v>70</v>
      </c>
      <c r="H5" s="37" t="s">
        <v>70</v>
      </c>
      <c r="I5" s="38" t="s">
        <v>70</v>
      </c>
    </row>
    <row r="6" spans="1:9" ht="10.5" customHeight="1" x14ac:dyDescent="0.25">
      <c r="A6" s="39" t="s">
        <v>70</v>
      </c>
      <c r="B6" s="40" t="s">
        <v>70</v>
      </c>
      <c r="C6" s="41" t="s">
        <v>70</v>
      </c>
      <c r="D6" s="39" t="s">
        <v>70</v>
      </c>
      <c r="E6" s="40" t="s">
        <v>70</v>
      </c>
      <c r="F6" s="41" t="s">
        <v>70</v>
      </c>
      <c r="G6" s="39" t="s">
        <v>70</v>
      </c>
      <c r="H6" s="40" t="s">
        <v>70</v>
      </c>
      <c r="I6" s="41" t="s">
        <v>70</v>
      </c>
    </row>
    <row r="7" spans="1:9" ht="10.5" customHeight="1" x14ac:dyDescent="0.25">
      <c r="A7" s="39" t="s">
        <v>70</v>
      </c>
      <c r="B7" s="40" t="s">
        <v>70</v>
      </c>
      <c r="C7" s="41" t="s">
        <v>70</v>
      </c>
      <c r="D7" s="39" t="s">
        <v>70</v>
      </c>
      <c r="E7" s="40" t="s">
        <v>70</v>
      </c>
      <c r="F7" s="41" t="s">
        <v>70</v>
      </c>
      <c r="G7" s="39" t="s">
        <v>19</v>
      </c>
      <c r="H7" s="40">
        <v>44678</v>
      </c>
      <c r="I7" s="41" t="s">
        <v>49</v>
      </c>
    </row>
    <row r="8" spans="1:9" ht="10.5" customHeight="1" x14ac:dyDescent="0.25">
      <c r="A8" s="39" t="s">
        <v>70</v>
      </c>
      <c r="B8" s="40" t="s">
        <v>70</v>
      </c>
      <c r="C8" s="41" t="s">
        <v>70</v>
      </c>
      <c r="D8" s="39" t="s">
        <v>70</v>
      </c>
      <c r="E8" s="40" t="s">
        <v>70</v>
      </c>
      <c r="F8" s="41" t="s">
        <v>70</v>
      </c>
      <c r="G8" s="39" t="s">
        <v>70</v>
      </c>
      <c r="H8" s="40" t="s">
        <v>70</v>
      </c>
      <c r="I8" s="41" t="s">
        <v>70</v>
      </c>
    </row>
    <row r="9" spans="1:9" ht="10.5" customHeight="1" x14ac:dyDescent="0.25">
      <c r="A9" s="39" t="s">
        <v>70</v>
      </c>
      <c r="B9" s="40" t="s">
        <v>70</v>
      </c>
      <c r="C9" s="41" t="s">
        <v>70</v>
      </c>
      <c r="D9" s="39" t="s">
        <v>70</v>
      </c>
      <c r="E9" s="40" t="s">
        <v>70</v>
      </c>
      <c r="F9" s="41" t="s">
        <v>70</v>
      </c>
      <c r="G9" s="39" t="s">
        <v>70</v>
      </c>
      <c r="H9" s="40" t="s">
        <v>70</v>
      </c>
      <c r="I9" s="41" t="s">
        <v>70</v>
      </c>
    </row>
    <row r="10" spans="1:9" ht="10.5" customHeight="1" x14ac:dyDescent="0.25">
      <c r="A10" s="39" t="s">
        <v>70</v>
      </c>
      <c r="B10" s="40" t="s">
        <v>70</v>
      </c>
      <c r="C10" s="41" t="s">
        <v>70</v>
      </c>
      <c r="D10" s="39" t="s">
        <v>70</v>
      </c>
      <c r="E10" s="40" t="s">
        <v>70</v>
      </c>
      <c r="F10" s="41" t="s">
        <v>70</v>
      </c>
      <c r="G10" s="39" t="s">
        <v>70</v>
      </c>
      <c r="H10" s="40" t="s">
        <v>70</v>
      </c>
      <c r="I10" s="41" t="s">
        <v>70</v>
      </c>
    </row>
    <row r="11" spans="1:9" ht="10.5" customHeight="1" x14ac:dyDescent="0.25">
      <c r="A11" s="42" t="s">
        <v>23</v>
      </c>
      <c r="B11" s="43">
        <v>44682</v>
      </c>
      <c r="C11" s="44" t="s">
        <v>51</v>
      </c>
      <c r="D11" s="42" t="s">
        <v>70</v>
      </c>
      <c r="E11" s="43" t="s">
        <v>70</v>
      </c>
      <c r="F11" s="44" t="s">
        <v>70</v>
      </c>
      <c r="G11" s="42" t="s">
        <v>70</v>
      </c>
      <c r="H11" s="43" t="s">
        <v>70</v>
      </c>
      <c r="I11" s="44" t="s">
        <v>70</v>
      </c>
    </row>
    <row r="12" spans="1:9" ht="10.5" customHeight="1" x14ac:dyDescent="0.25">
      <c r="A12" s="36" t="s">
        <v>70</v>
      </c>
      <c r="B12" s="37" t="s">
        <v>70</v>
      </c>
      <c r="C12" s="38" t="s">
        <v>70</v>
      </c>
      <c r="D12" s="36" t="s">
        <v>70</v>
      </c>
      <c r="E12" s="37" t="s">
        <v>70</v>
      </c>
      <c r="F12" s="38" t="s">
        <v>70</v>
      </c>
      <c r="G12" s="36" t="s">
        <v>70</v>
      </c>
      <c r="H12" s="37" t="s">
        <v>70</v>
      </c>
      <c r="I12" s="38" t="s">
        <v>70</v>
      </c>
    </row>
    <row r="13" spans="1:9" ht="10.5" customHeight="1" x14ac:dyDescent="0.25">
      <c r="A13" s="39" t="s">
        <v>70</v>
      </c>
      <c r="B13" s="40" t="s">
        <v>70</v>
      </c>
      <c r="C13" s="41" t="s">
        <v>70</v>
      </c>
      <c r="D13" s="39" t="s">
        <v>70</v>
      </c>
      <c r="E13" s="40" t="s">
        <v>70</v>
      </c>
      <c r="F13" s="41" t="s">
        <v>70</v>
      </c>
      <c r="G13" s="39" t="s">
        <v>70</v>
      </c>
      <c r="H13" s="40" t="s">
        <v>70</v>
      </c>
      <c r="I13" s="41" t="s">
        <v>70</v>
      </c>
    </row>
    <row r="14" spans="1:9" ht="10.5" customHeight="1" x14ac:dyDescent="0.25">
      <c r="A14" s="39" t="s">
        <v>70</v>
      </c>
      <c r="B14" s="40" t="s">
        <v>70</v>
      </c>
      <c r="C14" s="41" t="s">
        <v>70</v>
      </c>
      <c r="D14" s="39" t="s">
        <v>19</v>
      </c>
      <c r="E14" s="40">
        <v>44685</v>
      </c>
      <c r="F14" s="41" t="s">
        <v>69</v>
      </c>
      <c r="G14" s="39" t="s">
        <v>70</v>
      </c>
      <c r="H14" s="40" t="s">
        <v>70</v>
      </c>
      <c r="I14" s="41" t="s">
        <v>70</v>
      </c>
    </row>
    <row r="15" spans="1:9" ht="10.5" customHeight="1" x14ac:dyDescent="0.25">
      <c r="A15" s="39" t="s">
        <v>70</v>
      </c>
      <c r="B15" s="40" t="s">
        <v>70</v>
      </c>
      <c r="C15" s="41" t="s">
        <v>70</v>
      </c>
      <c r="D15" s="39" t="s">
        <v>70</v>
      </c>
      <c r="E15" s="40" t="s">
        <v>70</v>
      </c>
      <c r="F15" s="41" t="s">
        <v>70</v>
      </c>
      <c r="G15" s="39" t="s">
        <v>22</v>
      </c>
      <c r="H15" s="40">
        <v>44686</v>
      </c>
      <c r="I15" s="41" t="s">
        <v>47</v>
      </c>
    </row>
    <row r="16" spans="1:9" ht="10.5" customHeight="1" x14ac:dyDescent="0.25">
      <c r="A16" s="39" t="s">
        <v>70</v>
      </c>
      <c r="B16" s="40" t="s">
        <v>70</v>
      </c>
      <c r="C16" s="41" t="s">
        <v>70</v>
      </c>
      <c r="D16" s="39" t="s">
        <v>70</v>
      </c>
      <c r="E16" s="40" t="s">
        <v>70</v>
      </c>
      <c r="F16" s="41" t="s">
        <v>70</v>
      </c>
      <c r="G16" s="39" t="s">
        <v>70</v>
      </c>
      <c r="H16" s="40" t="s">
        <v>70</v>
      </c>
      <c r="I16" s="41" t="s">
        <v>70</v>
      </c>
    </row>
    <row r="17" spans="1:9" ht="10.5" customHeight="1" x14ac:dyDescent="0.25">
      <c r="A17" s="39" t="s">
        <v>70</v>
      </c>
      <c r="B17" s="40" t="s">
        <v>70</v>
      </c>
      <c r="C17" s="41" t="s">
        <v>70</v>
      </c>
      <c r="D17" s="39" t="s">
        <v>70</v>
      </c>
      <c r="E17" s="40" t="s">
        <v>70</v>
      </c>
      <c r="F17" s="41" t="s">
        <v>70</v>
      </c>
      <c r="G17" s="39" t="s">
        <v>70</v>
      </c>
      <c r="H17" s="40" t="s">
        <v>70</v>
      </c>
      <c r="I17" s="41" t="s">
        <v>70</v>
      </c>
    </row>
    <row r="18" spans="1:9" ht="10.5" customHeight="1" x14ac:dyDescent="0.25">
      <c r="A18" s="42" t="s">
        <v>23</v>
      </c>
      <c r="B18" s="43">
        <v>44689</v>
      </c>
      <c r="C18" s="44" t="s">
        <v>66</v>
      </c>
      <c r="D18" s="42" t="s">
        <v>70</v>
      </c>
      <c r="E18" s="43" t="s">
        <v>70</v>
      </c>
      <c r="F18" s="44" t="s">
        <v>70</v>
      </c>
      <c r="G18" s="42" t="s">
        <v>70</v>
      </c>
      <c r="H18" s="43" t="s">
        <v>70</v>
      </c>
      <c r="I18" s="44" t="s">
        <v>70</v>
      </c>
    </row>
    <row r="19" spans="1:9" ht="10.5" customHeight="1" x14ac:dyDescent="0.25">
      <c r="A19" s="36" t="s">
        <v>70</v>
      </c>
      <c r="B19" s="37" t="s">
        <v>70</v>
      </c>
      <c r="C19" s="38" t="s">
        <v>70</v>
      </c>
      <c r="D19" s="36" t="s">
        <v>70</v>
      </c>
      <c r="E19" s="37" t="s">
        <v>70</v>
      </c>
      <c r="F19" s="38" t="s">
        <v>70</v>
      </c>
      <c r="G19" s="36" t="s">
        <v>70</v>
      </c>
      <c r="H19" s="37" t="s">
        <v>70</v>
      </c>
      <c r="I19" s="38" t="s">
        <v>70</v>
      </c>
    </row>
    <row r="20" spans="1:9" ht="10.5" customHeight="1" x14ac:dyDescent="0.25">
      <c r="A20" s="39" t="s">
        <v>70</v>
      </c>
      <c r="B20" s="40" t="s">
        <v>70</v>
      </c>
      <c r="C20" s="41" t="s">
        <v>70</v>
      </c>
      <c r="D20" s="39" t="s">
        <v>70</v>
      </c>
      <c r="E20" s="40" t="s">
        <v>70</v>
      </c>
      <c r="F20" s="41" t="s">
        <v>70</v>
      </c>
      <c r="G20" s="39" t="s">
        <v>70</v>
      </c>
      <c r="H20" s="40" t="s">
        <v>70</v>
      </c>
      <c r="I20" s="41" t="s">
        <v>70</v>
      </c>
    </row>
    <row r="21" spans="1:9" ht="10.5" customHeight="1" x14ac:dyDescent="0.25">
      <c r="A21" s="39" t="s">
        <v>19</v>
      </c>
      <c r="B21" s="40">
        <v>44692</v>
      </c>
      <c r="C21" s="41" t="s">
        <v>57</v>
      </c>
      <c r="D21" s="39" t="s">
        <v>70</v>
      </c>
      <c r="E21" s="40" t="s">
        <v>70</v>
      </c>
      <c r="F21" s="41" t="s">
        <v>70</v>
      </c>
      <c r="G21" s="39" t="s">
        <v>70</v>
      </c>
      <c r="H21" s="40" t="s">
        <v>70</v>
      </c>
      <c r="I21" s="41" t="s">
        <v>70</v>
      </c>
    </row>
    <row r="22" spans="1:9" ht="10.5" customHeight="1" x14ac:dyDescent="0.25">
      <c r="A22" s="39" t="s">
        <v>70</v>
      </c>
      <c r="B22" s="40" t="s">
        <v>70</v>
      </c>
      <c r="C22" s="41" t="s">
        <v>70</v>
      </c>
      <c r="D22" s="39" t="s">
        <v>70</v>
      </c>
      <c r="E22" s="40" t="s">
        <v>70</v>
      </c>
      <c r="F22" s="41" t="s">
        <v>70</v>
      </c>
      <c r="G22" s="39" t="s">
        <v>22</v>
      </c>
      <c r="H22" s="40">
        <v>44693</v>
      </c>
      <c r="I22" s="41" t="s">
        <v>48</v>
      </c>
    </row>
    <row r="23" spans="1:9" ht="10.5" customHeight="1" x14ac:dyDescent="0.25">
      <c r="A23" s="39" t="s">
        <v>70</v>
      </c>
      <c r="B23" s="40" t="s">
        <v>70</v>
      </c>
      <c r="C23" s="41" t="s">
        <v>70</v>
      </c>
      <c r="D23" s="39" t="s">
        <v>70</v>
      </c>
      <c r="E23" s="40" t="s">
        <v>70</v>
      </c>
      <c r="F23" s="41" t="s">
        <v>70</v>
      </c>
      <c r="G23" s="39" t="s">
        <v>70</v>
      </c>
      <c r="H23" s="40" t="s">
        <v>70</v>
      </c>
      <c r="I23" s="41" t="s">
        <v>70</v>
      </c>
    </row>
    <row r="24" spans="1:9" ht="10.5" customHeight="1" x14ac:dyDescent="0.25">
      <c r="A24" s="39" t="s">
        <v>70</v>
      </c>
      <c r="B24" s="40" t="s">
        <v>70</v>
      </c>
      <c r="C24" s="41" t="s">
        <v>70</v>
      </c>
      <c r="D24" s="39" t="s">
        <v>70</v>
      </c>
      <c r="E24" s="40" t="s">
        <v>70</v>
      </c>
      <c r="F24" s="41" t="s">
        <v>70</v>
      </c>
      <c r="G24" s="39" t="s">
        <v>70</v>
      </c>
      <c r="H24" s="40" t="s">
        <v>70</v>
      </c>
      <c r="I24" s="41" t="s">
        <v>70</v>
      </c>
    </row>
    <row r="25" spans="1:9" ht="10.5" customHeight="1" x14ac:dyDescent="0.25">
      <c r="A25" s="42" t="s">
        <v>70</v>
      </c>
      <c r="B25" s="43" t="s">
        <v>70</v>
      </c>
      <c r="C25" s="44" t="s">
        <v>70</v>
      </c>
      <c r="D25" s="42" t="s">
        <v>23</v>
      </c>
      <c r="E25" s="43">
        <v>44696</v>
      </c>
      <c r="F25" s="44" t="s">
        <v>16</v>
      </c>
      <c r="G25" s="42" t="s">
        <v>70</v>
      </c>
      <c r="H25" s="43" t="s">
        <v>70</v>
      </c>
      <c r="I25" s="44" t="s">
        <v>70</v>
      </c>
    </row>
    <row r="26" spans="1:9" ht="10.5" customHeight="1" x14ac:dyDescent="0.25">
      <c r="A26" s="36" t="s">
        <v>70</v>
      </c>
      <c r="B26" s="37" t="s">
        <v>70</v>
      </c>
      <c r="C26" s="38" t="s">
        <v>70</v>
      </c>
      <c r="D26" s="36" t="s">
        <v>70</v>
      </c>
      <c r="E26" s="37" t="s">
        <v>70</v>
      </c>
      <c r="F26" s="38" t="s">
        <v>70</v>
      </c>
      <c r="G26" s="36" t="s">
        <v>70</v>
      </c>
      <c r="H26" s="37" t="s">
        <v>70</v>
      </c>
      <c r="I26" s="38" t="s">
        <v>70</v>
      </c>
    </row>
    <row r="27" spans="1:9" ht="10.5" customHeight="1" x14ac:dyDescent="0.25">
      <c r="A27" s="39" t="s">
        <v>70</v>
      </c>
      <c r="B27" s="40" t="s">
        <v>70</v>
      </c>
      <c r="C27" s="41" t="s">
        <v>70</v>
      </c>
      <c r="D27" s="39" t="s">
        <v>70</v>
      </c>
      <c r="E27" s="40" t="s">
        <v>70</v>
      </c>
      <c r="F27" s="41" t="s">
        <v>70</v>
      </c>
      <c r="G27" s="39" t="s">
        <v>70</v>
      </c>
      <c r="H27" s="40" t="s">
        <v>70</v>
      </c>
      <c r="I27" s="41" t="s">
        <v>70</v>
      </c>
    </row>
    <row r="28" spans="1:9" ht="10.5" customHeight="1" x14ac:dyDescent="0.25">
      <c r="A28" s="39" t="s">
        <v>70</v>
      </c>
      <c r="B28" s="40" t="s">
        <v>70</v>
      </c>
      <c r="C28" s="41" t="s">
        <v>70</v>
      </c>
      <c r="D28" s="39" t="s">
        <v>19</v>
      </c>
      <c r="E28" s="40">
        <v>44699</v>
      </c>
      <c r="F28" s="41" t="s">
        <v>68</v>
      </c>
      <c r="G28" s="39" t="s">
        <v>70</v>
      </c>
      <c r="H28" s="40" t="s">
        <v>70</v>
      </c>
      <c r="I28" s="41" t="s">
        <v>70</v>
      </c>
    </row>
    <row r="29" spans="1:9" ht="10.5" customHeight="1" x14ac:dyDescent="0.25">
      <c r="A29" s="39" t="s">
        <v>70</v>
      </c>
      <c r="B29" s="40" t="s">
        <v>70</v>
      </c>
      <c r="C29" s="41" t="s">
        <v>70</v>
      </c>
      <c r="D29" s="39" t="s">
        <v>70</v>
      </c>
      <c r="E29" s="40" t="s">
        <v>70</v>
      </c>
      <c r="F29" s="41" t="s">
        <v>70</v>
      </c>
      <c r="G29" s="39" t="s">
        <v>22</v>
      </c>
      <c r="H29" s="40">
        <v>44700</v>
      </c>
      <c r="I29" s="41" t="s">
        <v>64</v>
      </c>
    </row>
    <row r="30" spans="1:9" ht="10.5" customHeight="1" x14ac:dyDescent="0.25">
      <c r="A30" s="39" t="s">
        <v>70</v>
      </c>
      <c r="B30" s="40" t="s">
        <v>70</v>
      </c>
      <c r="C30" s="41" t="s">
        <v>70</v>
      </c>
      <c r="D30" s="39" t="s">
        <v>70</v>
      </c>
      <c r="E30" s="40" t="s">
        <v>70</v>
      </c>
      <c r="F30" s="41" t="s">
        <v>70</v>
      </c>
      <c r="G30" s="39" t="s">
        <v>70</v>
      </c>
      <c r="H30" s="40" t="s">
        <v>70</v>
      </c>
      <c r="I30" s="41" t="s">
        <v>70</v>
      </c>
    </row>
    <row r="31" spans="1:9" ht="10.5" customHeight="1" x14ac:dyDescent="0.25">
      <c r="A31" s="39" t="s">
        <v>70</v>
      </c>
      <c r="B31" s="40" t="s">
        <v>70</v>
      </c>
      <c r="C31" s="41" t="s">
        <v>70</v>
      </c>
      <c r="D31" s="39" t="s">
        <v>70</v>
      </c>
      <c r="E31" s="40" t="s">
        <v>70</v>
      </c>
      <c r="F31" s="41" t="s">
        <v>70</v>
      </c>
      <c r="G31" s="39" t="s">
        <v>70</v>
      </c>
      <c r="H31" s="40" t="s">
        <v>70</v>
      </c>
      <c r="I31" s="41" t="s">
        <v>70</v>
      </c>
    </row>
    <row r="32" spans="1:9" ht="10.5" customHeight="1" x14ac:dyDescent="0.25">
      <c r="A32" s="42" t="s">
        <v>23</v>
      </c>
      <c r="B32" s="43">
        <v>44703</v>
      </c>
      <c r="C32" s="44" t="s">
        <v>50</v>
      </c>
      <c r="D32" s="42" t="s">
        <v>70</v>
      </c>
      <c r="E32" s="43" t="s">
        <v>70</v>
      </c>
      <c r="F32" s="44" t="s">
        <v>70</v>
      </c>
      <c r="G32" s="42" t="s">
        <v>70</v>
      </c>
      <c r="H32" s="43" t="s">
        <v>70</v>
      </c>
      <c r="I32" s="44" t="s">
        <v>70</v>
      </c>
    </row>
    <row r="33" spans="1:9" ht="10.5" customHeight="1" x14ac:dyDescent="0.25">
      <c r="A33" s="36" t="s">
        <v>70</v>
      </c>
      <c r="B33" s="37" t="s">
        <v>70</v>
      </c>
      <c r="C33" s="38" t="s">
        <v>70</v>
      </c>
      <c r="D33" s="36" t="s">
        <v>70</v>
      </c>
      <c r="E33" s="37" t="s">
        <v>70</v>
      </c>
      <c r="F33" s="38" t="s">
        <v>70</v>
      </c>
      <c r="G33" s="36" t="s">
        <v>70</v>
      </c>
      <c r="H33" s="37" t="s">
        <v>70</v>
      </c>
      <c r="I33" s="38" t="s">
        <v>70</v>
      </c>
    </row>
    <row r="34" spans="1:9" ht="10.5" customHeight="1" x14ac:dyDescent="0.25">
      <c r="A34" s="39" t="s">
        <v>70</v>
      </c>
      <c r="B34" s="40" t="s">
        <v>70</v>
      </c>
      <c r="C34" s="41" t="s">
        <v>70</v>
      </c>
      <c r="D34" s="39" t="s">
        <v>70</v>
      </c>
      <c r="E34" s="40" t="s">
        <v>70</v>
      </c>
      <c r="F34" s="41" t="s">
        <v>70</v>
      </c>
      <c r="G34" s="39" t="s">
        <v>70</v>
      </c>
      <c r="H34" s="40" t="s">
        <v>70</v>
      </c>
      <c r="I34" s="41" t="s">
        <v>70</v>
      </c>
    </row>
    <row r="35" spans="1:9" ht="10.5" customHeight="1" x14ac:dyDescent="0.25">
      <c r="A35" s="39" t="s">
        <v>70</v>
      </c>
      <c r="B35" s="40" t="s">
        <v>70</v>
      </c>
      <c r="C35" s="41" t="s">
        <v>70</v>
      </c>
      <c r="D35" s="39" t="s">
        <v>70</v>
      </c>
      <c r="E35" s="40" t="s">
        <v>70</v>
      </c>
      <c r="F35" s="41" t="s">
        <v>70</v>
      </c>
      <c r="G35" s="39" t="s">
        <v>70</v>
      </c>
      <c r="H35" s="40" t="s">
        <v>70</v>
      </c>
      <c r="I35" s="41" t="s">
        <v>70</v>
      </c>
    </row>
    <row r="36" spans="1:9" ht="10.5" customHeight="1" x14ac:dyDescent="0.25">
      <c r="A36" s="39" t="s">
        <v>22</v>
      </c>
      <c r="B36" s="40">
        <v>44707</v>
      </c>
      <c r="C36" s="41" t="s">
        <v>65</v>
      </c>
      <c r="D36" s="39" t="s">
        <v>70</v>
      </c>
      <c r="E36" s="40" t="s">
        <v>70</v>
      </c>
      <c r="F36" s="41" t="s">
        <v>70</v>
      </c>
      <c r="G36" s="39" t="s">
        <v>22</v>
      </c>
      <c r="H36" s="40">
        <v>44707</v>
      </c>
      <c r="I36" s="41" t="s">
        <v>67</v>
      </c>
    </row>
    <row r="37" spans="1:9" ht="10.5" customHeight="1" x14ac:dyDescent="0.25">
      <c r="A37" s="39" t="s">
        <v>70</v>
      </c>
      <c r="B37" s="40" t="s">
        <v>70</v>
      </c>
      <c r="C37" s="41" t="s">
        <v>70</v>
      </c>
      <c r="D37" s="39" t="s">
        <v>70</v>
      </c>
      <c r="E37" s="40" t="s">
        <v>70</v>
      </c>
      <c r="F37" s="41" t="s">
        <v>70</v>
      </c>
      <c r="G37" s="39" t="s">
        <v>70</v>
      </c>
      <c r="H37" s="40" t="s">
        <v>70</v>
      </c>
      <c r="I37" s="41" t="s">
        <v>70</v>
      </c>
    </row>
    <row r="38" spans="1:9" ht="10.5" customHeight="1" x14ac:dyDescent="0.25">
      <c r="A38" s="39" t="s">
        <v>70</v>
      </c>
      <c r="B38" s="40" t="s">
        <v>70</v>
      </c>
      <c r="C38" s="41" t="s">
        <v>70</v>
      </c>
      <c r="D38" s="39" t="s">
        <v>25</v>
      </c>
      <c r="E38" s="40">
        <v>44709</v>
      </c>
      <c r="F38" s="41" t="s">
        <v>47</v>
      </c>
      <c r="G38" s="39" t="s">
        <v>70</v>
      </c>
      <c r="H38" s="40" t="s">
        <v>70</v>
      </c>
      <c r="I38" s="41" t="s">
        <v>70</v>
      </c>
    </row>
    <row r="39" spans="1:9" ht="10.5" customHeight="1" x14ac:dyDescent="0.25">
      <c r="A39" s="42" t="s">
        <v>70</v>
      </c>
      <c r="B39" s="43" t="s">
        <v>70</v>
      </c>
      <c r="C39" s="44" t="s">
        <v>70</v>
      </c>
      <c r="D39" s="42" t="s">
        <v>70</v>
      </c>
      <c r="E39" s="43" t="s">
        <v>70</v>
      </c>
      <c r="F39" s="44" t="s">
        <v>70</v>
      </c>
      <c r="G39" s="42" t="s">
        <v>70</v>
      </c>
      <c r="H39" s="43" t="s">
        <v>70</v>
      </c>
      <c r="I39" s="44" t="s">
        <v>70</v>
      </c>
    </row>
    <row r="40" spans="1:9" ht="10.5" customHeight="1" x14ac:dyDescent="0.25">
      <c r="A40" s="36" t="s">
        <v>70</v>
      </c>
      <c r="B40" s="37" t="s">
        <v>70</v>
      </c>
      <c r="C40" s="38" t="s">
        <v>70</v>
      </c>
      <c r="D40" s="36" t="s">
        <v>20</v>
      </c>
      <c r="E40" s="37">
        <v>44711</v>
      </c>
      <c r="F40" s="38" t="s">
        <v>14</v>
      </c>
      <c r="G40" s="36" t="s">
        <v>70</v>
      </c>
      <c r="H40" s="37" t="s">
        <v>70</v>
      </c>
      <c r="I40" s="38" t="s">
        <v>70</v>
      </c>
    </row>
    <row r="41" spans="1:9" ht="10.5" customHeight="1" x14ac:dyDescent="0.25">
      <c r="A41" s="39" t="s">
        <v>70</v>
      </c>
      <c r="B41" s="40" t="s">
        <v>70</v>
      </c>
      <c r="C41" s="41" t="s">
        <v>70</v>
      </c>
      <c r="D41" s="39" t="s">
        <v>70</v>
      </c>
      <c r="E41" s="40" t="s">
        <v>70</v>
      </c>
      <c r="F41" s="41" t="s">
        <v>70</v>
      </c>
      <c r="G41" s="39" t="s">
        <v>70</v>
      </c>
      <c r="H41" s="40" t="s">
        <v>70</v>
      </c>
      <c r="I41" s="41" t="s">
        <v>70</v>
      </c>
    </row>
    <row r="42" spans="1:9" ht="10.5" customHeight="1" x14ac:dyDescent="0.25">
      <c r="A42" s="39" t="s">
        <v>70</v>
      </c>
      <c r="B42" s="40" t="s">
        <v>70</v>
      </c>
      <c r="C42" s="41" t="s">
        <v>70</v>
      </c>
      <c r="D42" s="39" t="s">
        <v>70</v>
      </c>
      <c r="E42" s="40" t="s">
        <v>70</v>
      </c>
      <c r="F42" s="41" t="s">
        <v>70</v>
      </c>
      <c r="G42" s="39" t="s">
        <v>70</v>
      </c>
      <c r="H42" s="40" t="s">
        <v>70</v>
      </c>
      <c r="I42" s="41" t="s">
        <v>70</v>
      </c>
    </row>
    <row r="43" spans="1:9" ht="10.5" customHeight="1" x14ac:dyDescent="0.25">
      <c r="A43" s="39" t="s">
        <v>70</v>
      </c>
      <c r="B43" s="40" t="s">
        <v>70</v>
      </c>
      <c r="C43" s="41" t="s">
        <v>70</v>
      </c>
      <c r="D43" s="39" t="s">
        <v>70</v>
      </c>
      <c r="E43" s="40" t="s">
        <v>70</v>
      </c>
      <c r="F43" s="41" t="s">
        <v>70</v>
      </c>
      <c r="G43" s="39" t="s">
        <v>22</v>
      </c>
      <c r="H43" s="40">
        <v>44714</v>
      </c>
      <c r="I43" s="41" t="s">
        <v>68</v>
      </c>
    </row>
    <row r="44" spans="1:9" ht="10.5" customHeight="1" x14ac:dyDescent="0.25">
      <c r="A44" s="39" t="s">
        <v>70</v>
      </c>
      <c r="B44" s="40" t="s">
        <v>70</v>
      </c>
      <c r="C44" s="41" t="s">
        <v>70</v>
      </c>
      <c r="D44" s="39" t="s">
        <v>70</v>
      </c>
      <c r="E44" s="40" t="s">
        <v>70</v>
      </c>
      <c r="F44" s="41" t="s">
        <v>70</v>
      </c>
      <c r="G44" s="39" t="s">
        <v>70</v>
      </c>
      <c r="H44" s="40" t="s">
        <v>70</v>
      </c>
      <c r="I44" s="41" t="s">
        <v>70</v>
      </c>
    </row>
    <row r="45" spans="1:9" ht="10.5" customHeight="1" x14ac:dyDescent="0.25">
      <c r="A45" s="39" t="s">
        <v>70</v>
      </c>
      <c r="B45" s="40" t="s">
        <v>70</v>
      </c>
      <c r="C45" s="41" t="s">
        <v>70</v>
      </c>
      <c r="D45" s="39" t="s">
        <v>70</v>
      </c>
      <c r="E45" s="40" t="s">
        <v>70</v>
      </c>
      <c r="F45" s="41" t="s">
        <v>70</v>
      </c>
      <c r="G45" s="39" t="s">
        <v>70</v>
      </c>
      <c r="H45" s="40" t="s">
        <v>70</v>
      </c>
      <c r="I45" s="41" t="s">
        <v>70</v>
      </c>
    </row>
    <row r="46" spans="1:9" ht="10.5" customHeight="1" x14ac:dyDescent="0.25">
      <c r="A46" s="42" t="s">
        <v>23</v>
      </c>
      <c r="B46" s="43">
        <v>44717</v>
      </c>
      <c r="C46" s="44" t="s">
        <v>64</v>
      </c>
      <c r="D46" s="42" t="s">
        <v>70</v>
      </c>
      <c r="E46" s="43" t="s">
        <v>70</v>
      </c>
      <c r="F46" s="44" t="s">
        <v>70</v>
      </c>
      <c r="G46" s="42" t="s">
        <v>70</v>
      </c>
      <c r="H46" s="43" t="s">
        <v>70</v>
      </c>
      <c r="I46" s="44" t="s">
        <v>70</v>
      </c>
    </row>
    <row r="47" spans="1:9" ht="10.5" customHeight="1" x14ac:dyDescent="0.25">
      <c r="A47" s="36" t="s">
        <v>70</v>
      </c>
      <c r="B47" s="37" t="s">
        <v>70</v>
      </c>
      <c r="C47" s="38" t="s">
        <v>70</v>
      </c>
      <c r="D47" s="36" t="s">
        <v>70</v>
      </c>
      <c r="E47" s="37" t="s">
        <v>70</v>
      </c>
      <c r="F47" s="38" t="s">
        <v>70</v>
      </c>
      <c r="G47" s="36" t="s">
        <v>70</v>
      </c>
      <c r="H47" s="37" t="s">
        <v>70</v>
      </c>
      <c r="I47" s="38" t="s">
        <v>70</v>
      </c>
    </row>
    <row r="48" spans="1:9" x14ac:dyDescent="0.25">
      <c r="A48" s="39" t="s">
        <v>70</v>
      </c>
      <c r="B48" s="40" t="s">
        <v>70</v>
      </c>
      <c r="C48" s="41" t="s">
        <v>70</v>
      </c>
      <c r="D48" s="39" t="s">
        <v>70</v>
      </c>
      <c r="E48" s="40" t="s">
        <v>70</v>
      </c>
      <c r="F48" s="41" t="s">
        <v>70</v>
      </c>
      <c r="G48" s="39" t="s">
        <v>70</v>
      </c>
      <c r="H48" s="40" t="s">
        <v>70</v>
      </c>
      <c r="I48" s="41" t="s">
        <v>70</v>
      </c>
    </row>
    <row r="49" spans="1:9" x14ac:dyDescent="0.25">
      <c r="A49" s="39" t="s">
        <v>70</v>
      </c>
      <c r="B49" s="40" t="s">
        <v>70</v>
      </c>
      <c r="C49" s="41" t="s">
        <v>70</v>
      </c>
      <c r="D49" s="39" t="s">
        <v>19</v>
      </c>
      <c r="E49" s="40">
        <v>44720</v>
      </c>
      <c r="F49" s="41" t="s">
        <v>60</v>
      </c>
      <c r="G49" s="39" t="s">
        <v>70</v>
      </c>
      <c r="H49" s="40" t="s">
        <v>70</v>
      </c>
      <c r="I49" s="41" t="s">
        <v>70</v>
      </c>
    </row>
    <row r="50" spans="1:9" x14ac:dyDescent="0.25">
      <c r="A50" s="39" t="s">
        <v>70</v>
      </c>
      <c r="B50" s="40" t="s">
        <v>70</v>
      </c>
      <c r="C50" s="41" t="s">
        <v>70</v>
      </c>
      <c r="D50" s="39" t="s">
        <v>70</v>
      </c>
      <c r="E50" s="40" t="s">
        <v>70</v>
      </c>
      <c r="F50" s="41" t="s">
        <v>70</v>
      </c>
      <c r="G50" s="39" t="s">
        <v>70</v>
      </c>
      <c r="H50" s="40" t="s">
        <v>70</v>
      </c>
      <c r="I50" s="41" t="s">
        <v>70</v>
      </c>
    </row>
    <row r="51" spans="1:9" x14ac:dyDescent="0.25">
      <c r="A51" s="39" t="s">
        <v>70</v>
      </c>
      <c r="B51" s="40" t="s">
        <v>70</v>
      </c>
      <c r="C51" s="41" t="s">
        <v>70</v>
      </c>
      <c r="D51" s="39" t="s">
        <v>70</v>
      </c>
      <c r="E51" s="40" t="s">
        <v>70</v>
      </c>
      <c r="F51" s="41" t="s">
        <v>70</v>
      </c>
      <c r="G51" s="39" t="s">
        <v>70</v>
      </c>
      <c r="H51" s="40" t="s">
        <v>70</v>
      </c>
      <c r="I51" s="41" t="s">
        <v>70</v>
      </c>
    </row>
    <row r="52" spans="1:9" x14ac:dyDescent="0.25">
      <c r="A52" s="39" t="s">
        <v>70</v>
      </c>
      <c r="B52" s="40" t="s">
        <v>70</v>
      </c>
      <c r="C52" s="41" t="s">
        <v>70</v>
      </c>
      <c r="D52" s="39" t="s">
        <v>70</v>
      </c>
      <c r="E52" s="40" t="s">
        <v>70</v>
      </c>
      <c r="F52" s="41" t="s">
        <v>70</v>
      </c>
      <c r="G52" s="39" t="s">
        <v>70</v>
      </c>
      <c r="H52" s="40" t="s">
        <v>70</v>
      </c>
      <c r="I52" s="41" t="s">
        <v>70</v>
      </c>
    </row>
    <row r="53" spans="1:9" x14ac:dyDescent="0.25">
      <c r="A53" s="42" t="s">
        <v>23</v>
      </c>
      <c r="B53" s="43">
        <v>44724</v>
      </c>
      <c r="C53" s="44" t="s">
        <v>16</v>
      </c>
      <c r="D53" s="42" t="s">
        <v>70</v>
      </c>
      <c r="E53" s="43" t="s">
        <v>70</v>
      </c>
      <c r="F53" s="44" t="s">
        <v>70</v>
      </c>
      <c r="G53" s="42" t="s">
        <v>23</v>
      </c>
      <c r="H53" s="43">
        <v>44724</v>
      </c>
      <c r="I53" s="44" t="s">
        <v>61</v>
      </c>
    </row>
    <row r="54" spans="1:9" x14ac:dyDescent="0.25">
      <c r="A54" s="36" t="s">
        <v>70</v>
      </c>
      <c r="B54" s="37" t="s">
        <v>70</v>
      </c>
      <c r="C54" s="38" t="s">
        <v>70</v>
      </c>
      <c r="D54" s="36" t="s">
        <v>70</v>
      </c>
      <c r="E54" s="37" t="s">
        <v>70</v>
      </c>
      <c r="F54" s="38" t="s">
        <v>70</v>
      </c>
      <c r="G54" s="36" t="s">
        <v>70</v>
      </c>
      <c r="H54" s="37" t="s">
        <v>70</v>
      </c>
      <c r="I54" s="38" t="s">
        <v>70</v>
      </c>
    </row>
    <row r="55" spans="1:9" x14ac:dyDescent="0.25">
      <c r="A55" s="39" t="s">
        <v>70</v>
      </c>
      <c r="B55" s="40" t="s">
        <v>70</v>
      </c>
      <c r="C55" s="41" t="s">
        <v>70</v>
      </c>
      <c r="D55" s="39" t="s">
        <v>70</v>
      </c>
      <c r="E55" s="40" t="s">
        <v>70</v>
      </c>
      <c r="F55" s="41" t="s">
        <v>70</v>
      </c>
      <c r="G55" s="39" t="s">
        <v>70</v>
      </c>
      <c r="H55" s="40" t="s">
        <v>70</v>
      </c>
      <c r="I55" s="41" t="s">
        <v>70</v>
      </c>
    </row>
    <row r="56" spans="1:9" x14ac:dyDescent="0.25">
      <c r="A56" s="39" t="s">
        <v>70</v>
      </c>
      <c r="B56" s="40" t="s">
        <v>70</v>
      </c>
      <c r="C56" s="41" t="s">
        <v>70</v>
      </c>
      <c r="D56" s="39" t="s">
        <v>70</v>
      </c>
      <c r="E56" s="40" t="s">
        <v>70</v>
      </c>
      <c r="F56" s="41" t="s">
        <v>70</v>
      </c>
      <c r="G56" s="39" t="s">
        <v>70</v>
      </c>
      <c r="H56" s="40" t="s">
        <v>70</v>
      </c>
      <c r="I56" s="41" t="s">
        <v>70</v>
      </c>
    </row>
    <row r="57" spans="1:9" x14ac:dyDescent="0.25">
      <c r="A57" s="39" t="s">
        <v>70</v>
      </c>
      <c r="B57" s="40" t="s">
        <v>70</v>
      </c>
      <c r="C57" s="41" t="s">
        <v>70</v>
      </c>
      <c r="D57" s="39" t="s">
        <v>70</v>
      </c>
      <c r="E57" s="40" t="s">
        <v>70</v>
      </c>
      <c r="F57" s="41" t="s">
        <v>70</v>
      </c>
      <c r="G57" s="39" t="s">
        <v>22</v>
      </c>
      <c r="H57" s="40">
        <v>44728</v>
      </c>
      <c r="I57" s="41" t="s">
        <v>49</v>
      </c>
    </row>
    <row r="58" spans="1:9" x14ac:dyDescent="0.25">
      <c r="A58" s="39" t="s">
        <v>70</v>
      </c>
      <c r="B58" s="40" t="s">
        <v>70</v>
      </c>
      <c r="C58" s="41" t="s">
        <v>70</v>
      </c>
      <c r="D58" s="39" t="s">
        <v>70</v>
      </c>
      <c r="E58" s="40" t="s">
        <v>70</v>
      </c>
      <c r="F58" s="41" t="s">
        <v>70</v>
      </c>
      <c r="G58" s="39" t="s">
        <v>70</v>
      </c>
      <c r="H58" s="40" t="s">
        <v>70</v>
      </c>
      <c r="I58" s="41" t="s">
        <v>70</v>
      </c>
    </row>
    <row r="59" spans="1:9" x14ac:dyDescent="0.25">
      <c r="A59" s="39" t="s">
        <v>70</v>
      </c>
      <c r="B59" s="40" t="s">
        <v>70</v>
      </c>
      <c r="C59" s="41" t="s">
        <v>70</v>
      </c>
      <c r="D59" s="39" t="s">
        <v>70</v>
      </c>
      <c r="E59" s="40" t="s">
        <v>70</v>
      </c>
      <c r="F59" s="41" t="s">
        <v>70</v>
      </c>
      <c r="G59" s="39" t="s">
        <v>70</v>
      </c>
      <c r="H59" s="40" t="s">
        <v>70</v>
      </c>
      <c r="I59" s="41" t="s">
        <v>70</v>
      </c>
    </row>
    <row r="60" spans="1:9" x14ac:dyDescent="0.25">
      <c r="A60" s="42" t="s">
        <v>23</v>
      </c>
      <c r="B60" s="43">
        <v>44731</v>
      </c>
      <c r="C60" s="44" t="s">
        <v>51</v>
      </c>
      <c r="D60" s="42" t="s">
        <v>70</v>
      </c>
      <c r="E60" s="43" t="s">
        <v>70</v>
      </c>
      <c r="F60" s="44" t="s">
        <v>70</v>
      </c>
      <c r="G60" s="42" t="s">
        <v>70</v>
      </c>
      <c r="H60" s="43" t="s">
        <v>70</v>
      </c>
      <c r="I60" s="44" t="s">
        <v>70</v>
      </c>
    </row>
    <row r="61" spans="1:9" x14ac:dyDescent="0.25">
      <c r="A61" s="36" t="s">
        <v>70</v>
      </c>
      <c r="B61" s="37" t="s">
        <v>70</v>
      </c>
      <c r="C61" s="38" t="s">
        <v>70</v>
      </c>
      <c r="D61" s="36" t="s">
        <v>70</v>
      </c>
      <c r="E61" s="37" t="s">
        <v>70</v>
      </c>
      <c r="F61" s="38" t="s">
        <v>70</v>
      </c>
      <c r="G61" s="36" t="s">
        <v>70</v>
      </c>
      <c r="H61" s="37" t="s">
        <v>70</v>
      </c>
      <c r="I61" s="38" t="s">
        <v>70</v>
      </c>
    </row>
    <row r="62" spans="1:9" x14ac:dyDescent="0.25">
      <c r="A62" s="39" t="s">
        <v>70</v>
      </c>
      <c r="B62" s="40" t="s">
        <v>70</v>
      </c>
      <c r="C62" s="41" t="s">
        <v>70</v>
      </c>
      <c r="D62" s="39" t="s">
        <v>70</v>
      </c>
      <c r="E62" s="40" t="s">
        <v>70</v>
      </c>
      <c r="F62" s="41" t="s">
        <v>70</v>
      </c>
      <c r="G62" s="39" t="s">
        <v>70</v>
      </c>
      <c r="H62" s="40" t="s">
        <v>70</v>
      </c>
      <c r="I62" s="41" t="s">
        <v>70</v>
      </c>
    </row>
    <row r="63" spans="1:9" x14ac:dyDescent="0.25">
      <c r="A63" s="39" t="s">
        <v>70</v>
      </c>
      <c r="B63" s="40" t="s">
        <v>70</v>
      </c>
      <c r="C63" s="41" t="s">
        <v>70</v>
      </c>
      <c r="D63" s="39" t="s">
        <v>70</v>
      </c>
      <c r="E63" s="40" t="s">
        <v>70</v>
      </c>
      <c r="F63" s="41" t="s">
        <v>70</v>
      </c>
      <c r="G63" s="39" t="s">
        <v>70</v>
      </c>
      <c r="H63" s="40" t="s">
        <v>70</v>
      </c>
      <c r="I63" s="41" t="s">
        <v>70</v>
      </c>
    </row>
    <row r="64" spans="1:9" x14ac:dyDescent="0.25">
      <c r="A64" s="39" t="s">
        <v>70</v>
      </c>
      <c r="B64" s="40" t="s">
        <v>70</v>
      </c>
      <c r="C64" s="41" t="s">
        <v>70</v>
      </c>
      <c r="D64" s="39" t="s">
        <v>70</v>
      </c>
      <c r="E64" s="40" t="s">
        <v>70</v>
      </c>
      <c r="F64" s="41" t="s">
        <v>70</v>
      </c>
      <c r="G64" s="39" t="s">
        <v>22</v>
      </c>
      <c r="H64" s="40">
        <v>44735</v>
      </c>
      <c r="I64" s="41" t="s">
        <v>47</v>
      </c>
    </row>
    <row r="65" spans="1:9" x14ac:dyDescent="0.25">
      <c r="A65" s="39" t="s">
        <v>24</v>
      </c>
      <c r="B65" s="40">
        <v>44736</v>
      </c>
      <c r="C65" s="41" t="s">
        <v>66</v>
      </c>
      <c r="D65" s="39" t="s">
        <v>24</v>
      </c>
      <c r="E65" s="40">
        <v>44736</v>
      </c>
      <c r="F65" s="41" t="s">
        <v>69</v>
      </c>
      <c r="G65" s="39" t="s">
        <v>70</v>
      </c>
      <c r="H65" s="40" t="s">
        <v>70</v>
      </c>
      <c r="I65" s="41" t="s">
        <v>70</v>
      </c>
    </row>
    <row r="66" spans="1:9" x14ac:dyDescent="0.25">
      <c r="A66" s="39" t="s">
        <v>70</v>
      </c>
      <c r="B66" s="40" t="s">
        <v>70</v>
      </c>
      <c r="C66" s="41" t="s">
        <v>70</v>
      </c>
      <c r="D66" s="39" t="s">
        <v>70</v>
      </c>
      <c r="E66" s="40" t="s">
        <v>70</v>
      </c>
      <c r="F66" s="41" t="s">
        <v>70</v>
      </c>
      <c r="G66" s="39" t="s">
        <v>70</v>
      </c>
      <c r="H66" s="40" t="s">
        <v>70</v>
      </c>
      <c r="I66" s="41" t="s">
        <v>70</v>
      </c>
    </row>
    <row r="67" spans="1:9" x14ac:dyDescent="0.25">
      <c r="A67" s="42" t="s">
        <v>70</v>
      </c>
      <c r="B67" s="43" t="s">
        <v>70</v>
      </c>
      <c r="C67" s="44" t="s">
        <v>70</v>
      </c>
      <c r="D67" s="42" t="s">
        <v>70</v>
      </c>
      <c r="E67" s="43" t="s">
        <v>70</v>
      </c>
      <c r="F67" s="44" t="s">
        <v>70</v>
      </c>
      <c r="G67" s="42" t="s">
        <v>70</v>
      </c>
      <c r="H67" s="43" t="s">
        <v>70</v>
      </c>
      <c r="I67" s="44" t="s">
        <v>70</v>
      </c>
    </row>
    <row r="68" spans="1:9" x14ac:dyDescent="0.25">
      <c r="A68" s="36" t="s">
        <v>70</v>
      </c>
      <c r="B68" s="37" t="s">
        <v>70</v>
      </c>
      <c r="C68" s="38" t="s">
        <v>70</v>
      </c>
      <c r="D68" s="36" t="s">
        <v>70</v>
      </c>
      <c r="E68" s="37" t="s">
        <v>70</v>
      </c>
      <c r="F68" s="38" t="s">
        <v>70</v>
      </c>
      <c r="G68" s="36" t="s">
        <v>70</v>
      </c>
      <c r="H68" s="37" t="s">
        <v>70</v>
      </c>
      <c r="I68" s="38" t="s">
        <v>70</v>
      </c>
    </row>
    <row r="69" spans="1:9" x14ac:dyDescent="0.25">
      <c r="A69" s="39" t="s">
        <v>70</v>
      </c>
      <c r="B69" s="40" t="s">
        <v>70</v>
      </c>
      <c r="C69" s="41" t="s">
        <v>70</v>
      </c>
      <c r="D69" s="39" t="s">
        <v>70</v>
      </c>
      <c r="E69" s="40" t="s">
        <v>70</v>
      </c>
      <c r="F69" s="41" t="s">
        <v>70</v>
      </c>
      <c r="G69" s="39" t="s">
        <v>70</v>
      </c>
      <c r="H69" s="40" t="s">
        <v>70</v>
      </c>
      <c r="I69" s="41" t="s">
        <v>70</v>
      </c>
    </row>
    <row r="70" spans="1:9" x14ac:dyDescent="0.25">
      <c r="A70" s="39" t="s">
        <v>70</v>
      </c>
      <c r="B70" s="40" t="s">
        <v>70</v>
      </c>
      <c r="C70" s="41" t="s">
        <v>70</v>
      </c>
      <c r="D70" s="39" t="s">
        <v>19</v>
      </c>
      <c r="E70" s="40">
        <v>44741</v>
      </c>
      <c r="F70" s="41" t="s">
        <v>16</v>
      </c>
      <c r="G70" s="39" t="s">
        <v>19</v>
      </c>
      <c r="H70" s="40">
        <v>44741</v>
      </c>
      <c r="I70" s="41" t="s">
        <v>48</v>
      </c>
    </row>
    <row r="71" spans="1:9" x14ac:dyDescent="0.25">
      <c r="A71" s="39" t="s">
        <v>70</v>
      </c>
      <c r="B71" s="40" t="s">
        <v>70</v>
      </c>
      <c r="C71" s="41" t="s">
        <v>70</v>
      </c>
      <c r="D71" s="39" t="s">
        <v>70</v>
      </c>
      <c r="E71" s="40" t="s">
        <v>70</v>
      </c>
      <c r="F71" s="41" t="s">
        <v>70</v>
      </c>
      <c r="G71" s="39" t="s">
        <v>70</v>
      </c>
      <c r="H71" s="40" t="s">
        <v>70</v>
      </c>
      <c r="I71" s="41" t="s">
        <v>70</v>
      </c>
    </row>
    <row r="72" spans="1:9" x14ac:dyDescent="0.25">
      <c r="A72" s="39" t="s">
        <v>70</v>
      </c>
      <c r="B72" s="40" t="s">
        <v>70</v>
      </c>
      <c r="C72" s="41" t="s">
        <v>70</v>
      </c>
      <c r="D72" s="39" t="s">
        <v>70</v>
      </c>
      <c r="E72" s="40" t="s">
        <v>70</v>
      </c>
      <c r="F72" s="41" t="s">
        <v>70</v>
      </c>
      <c r="G72" s="39" t="s">
        <v>70</v>
      </c>
      <c r="H72" s="40" t="s">
        <v>70</v>
      </c>
      <c r="I72" s="41" t="s">
        <v>70</v>
      </c>
    </row>
    <row r="73" spans="1:9" x14ac:dyDescent="0.25">
      <c r="A73" s="39" t="s">
        <v>70</v>
      </c>
      <c r="B73" s="40" t="s">
        <v>70</v>
      </c>
      <c r="C73" s="41" t="s">
        <v>70</v>
      </c>
      <c r="D73" s="39" t="s">
        <v>70</v>
      </c>
      <c r="E73" s="40" t="s">
        <v>70</v>
      </c>
      <c r="F73" s="41" t="s">
        <v>70</v>
      </c>
      <c r="G73" s="39" t="s">
        <v>70</v>
      </c>
      <c r="H73" s="40" t="s">
        <v>70</v>
      </c>
      <c r="I73" s="41" t="s">
        <v>70</v>
      </c>
    </row>
    <row r="74" spans="1:9" x14ac:dyDescent="0.25">
      <c r="A74" s="42" t="s">
        <v>23</v>
      </c>
      <c r="B74" s="43">
        <v>44745</v>
      </c>
      <c r="C74" s="44" t="s">
        <v>57</v>
      </c>
      <c r="D74" s="42" t="s">
        <v>70</v>
      </c>
      <c r="E74" s="43" t="s">
        <v>70</v>
      </c>
      <c r="F74" s="44" t="s">
        <v>70</v>
      </c>
      <c r="G74" s="42" t="s">
        <v>70</v>
      </c>
      <c r="H74" s="43" t="s">
        <v>70</v>
      </c>
      <c r="I74" s="44" t="s">
        <v>70</v>
      </c>
    </row>
    <row r="75" spans="1:9" x14ac:dyDescent="0.25">
      <c r="A75" s="36" t="s">
        <v>70</v>
      </c>
      <c r="B75" s="37" t="s">
        <v>70</v>
      </c>
      <c r="C75" s="38" t="s">
        <v>70</v>
      </c>
      <c r="D75" s="36" t="s">
        <v>20</v>
      </c>
      <c r="E75" s="37">
        <v>44746</v>
      </c>
      <c r="F75" s="38" t="s">
        <v>68</v>
      </c>
      <c r="G75" s="36" t="s">
        <v>70</v>
      </c>
      <c r="H75" s="37" t="s">
        <v>70</v>
      </c>
      <c r="I75" s="38" t="s">
        <v>70</v>
      </c>
    </row>
    <row r="76" spans="1:9" x14ac:dyDescent="0.25">
      <c r="A76" s="39" t="s">
        <v>70</v>
      </c>
      <c r="B76" s="40" t="s">
        <v>70</v>
      </c>
      <c r="C76" s="41" t="s">
        <v>70</v>
      </c>
      <c r="D76" s="39" t="s">
        <v>70</v>
      </c>
      <c r="E76" s="40" t="s">
        <v>70</v>
      </c>
      <c r="F76" s="41" t="s">
        <v>70</v>
      </c>
      <c r="G76" s="39" t="s">
        <v>70</v>
      </c>
      <c r="H76" s="40" t="s">
        <v>70</v>
      </c>
      <c r="I76" s="41" t="s">
        <v>70</v>
      </c>
    </row>
    <row r="77" spans="1:9" x14ac:dyDescent="0.25">
      <c r="A77" s="39" t="s">
        <v>70</v>
      </c>
      <c r="B77" s="40" t="s">
        <v>70</v>
      </c>
      <c r="C77" s="41" t="s">
        <v>70</v>
      </c>
      <c r="D77" s="39" t="s">
        <v>70</v>
      </c>
      <c r="E77" s="40" t="s">
        <v>70</v>
      </c>
      <c r="F77" s="41" t="s">
        <v>70</v>
      </c>
      <c r="G77" s="39" t="s">
        <v>70</v>
      </c>
      <c r="H77" s="40" t="s">
        <v>70</v>
      </c>
      <c r="I77" s="41" t="s">
        <v>70</v>
      </c>
    </row>
    <row r="78" spans="1:9" x14ac:dyDescent="0.25">
      <c r="A78" s="39" t="s">
        <v>70</v>
      </c>
      <c r="B78" s="40" t="s">
        <v>70</v>
      </c>
      <c r="C78" s="41" t="s">
        <v>70</v>
      </c>
      <c r="D78" s="39" t="s">
        <v>70</v>
      </c>
      <c r="E78" s="40" t="s">
        <v>70</v>
      </c>
      <c r="F78" s="41" t="s">
        <v>70</v>
      </c>
      <c r="G78" s="39" t="s">
        <v>22</v>
      </c>
      <c r="H78" s="40">
        <v>44749</v>
      </c>
      <c r="I78" s="41" t="s">
        <v>64</v>
      </c>
    </row>
    <row r="79" spans="1:9" x14ac:dyDescent="0.25">
      <c r="A79" s="39" t="s">
        <v>70</v>
      </c>
      <c r="B79" s="40" t="s">
        <v>70</v>
      </c>
      <c r="C79" s="41" t="s">
        <v>70</v>
      </c>
      <c r="D79" s="39" t="s">
        <v>70</v>
      </c>
      <c r="E79" s="40" t="s">
        <v>70</v>
      </c>
      <c r="F79" s="41" t="s">
        <v>70</v>
      </c>
      <c r="G79" s="39" t="s">
        <v>70</v>
      </c>
      <c r="H79" s="40" t="s">
        <v>70</v>
      </c>
      <c r="I79" s="41" t="s">
        <v>70</v>
      </c>
    </row>
    <row r="80" spans="1:9" x14ac:dyDescent="0.25">
      <c r="A80" s="39" t="s">
        <v>25</v>
      </c>
      <c r="B80" s="40">
        <v>44751</v>
      </c>
      <c r="C80" s="41" t="s">
        <v>50</v>
      </c>
      <c r="D80" s="39" t="s">
        <v>70</v>
      </c>
      <c r="E80" s="40" t="s">
        <v>70</v>
      </c>
      <c r="F80" s="41" t="s">
        <v>70</v>
      </c>
      <c r="G80" s="39" t="s">
        <v>70</v>
      </c>
      <c r="H80" s="40" t="s">
        <v>70</v>
      </c>
      <c r="I80" s="41" t="s">
        <v>70</v>
      </c>
    </row>
    <row r="81" spans="1:9" x14ac:dyDescent="0.25">
      <c r="A81" s="42" t="s">
        <v>70</v>
      </c>
      <c r="B81" s="43" t="s">
        <v>70</v>
      </c>
      <c r="C81" s="44" t="s">
        <v>70</v>
      </c>
      <c r="D81" s="42" t="s">
        <v>70</v>
      </c>
      <c r="E81" s="43" t="s">
        <v>70</v>
      </c>
      <c r="F81" s="44" t="s">
        <v>70</v>
      </c>
      <c r="G81" s="42" t="s">
        <v>70</v>
      </c>
      <c r="H81" s="43" t="s">
        <v>70</v>
      </c>
      <c r="I81" s="44" t="s">
        <v>70</v>
      </c>
    </row>
    <row r="82" spans="1:9" x14ac:dyDescent="0.25">
      <c r="A82" s="36" t="s">
        <v>70</v>
      </c>
      <c r="B82" s="37" t="s">
        <v>70</v>
      </c>
      <c r="C82" s="38" t="s">
        <v>70</v>
      </c>
      <c r="D82" s="36" t="s">
        <v>70</v>
      </c>
      <c r="E82" s="37" t="s">
        <v>70</v>
      </c>
      <c r="F82" s="38" t="s">
        <v>70</v>
      </c>
      <c r="G82" s="36" t="s">
        <v>70</v>
      </c>
      <c r="H82" s="37" t="s">
        <v>70</v>
      </c>
      <c r="I82" s="38" t="s">
        <v>70</v>
      </c>
    </row>
    <row r="83" spans="1:9" x14ac:dyDescent="0.25">
      <c r="A83" s="39" t="s">
        <v>70</v>
      </c>
      <c r="B83" s="40" t="s">
        <v>70</v>
      </c>
      <c r="C83" s="41" t="s">
        <v>70</v>
      </c>
      <c r="D83" s="39" t="s">
        <v>70</v>
      </c>
      <c r="E83" s="40" t="s">
        <v>70</v>
      </c>
      <c r="F83" s="41" t="s">
        <v>70</v>
      </c>
      <c r="G83" s="39" t="s">
        <v>70</v>
      </c>
      <c r="H83" s="40" t="s">
        <v>70</v>
      </c>
      <c r="I83" s="41" t="s">
        <v>70</v>
      </c>
    </row>
    <row r="84" spans="1:9" x14ac:dyDescent="0.25">
      <c r="A84" s="39" t="s">
        <v>70</v>
      </c>
      <c r="B84" s="40" t="s">
        <v>70</v>
      </c>
      <c r="C84" s="41" t="s">
        <v>70</v>
      </c>
      <c r="D84" s="39" t="s">
        <v>19</v>
      </c>
      <c r="E84" s="40">
        <v>44755</v>
      </c>
      <c r="F84" s="41" t="s">
        <v>47</v>
      </c>
      <c r="G84" s="39" t="s">
        <v>19</v>
      </c>
      <c r="H84" s="40">
        <v>44755</v>
      </c>
      <c r="I84" s="41" t="s">
        <v>67</v>
      </c>
    </row>
    <row r="85" spans="1:9" x14ac:dyDescent="0.25">
      <c r="A85" s="39" t="s">
        <v>70</v>
      </c>
      <c r="B85" s="40" t="s">
        <v>70</v>
      </c>
      <c r="C85" s="41" t="s">
        <v>70</v>
      </c>
      <c r="D85" s="39" t="s">
        <v>70</v>
      </c>
      <c r="E85" s="40" t="s">
        <v>70</v>
      </c>
      <c r="F85" s="41" t="s">
        <v>70</v>
      </c>
      <c r="G85" s="39" t="s">
        <v>70</v>
      </c>
      <c r="H85" s="40" t="s">
        <v>70</v>
      </c>
      <c r="I85" s="41" t="s">
        <v>70</v>
      </c>
    </row>
    <row r="86" spans="1:9" x14ac:dyDescent="0.25">
      <c r="A86" s="39" t="s">
        <v>70</v>
      </c>
      <c r="B86" s="40" t="s">
        <v>70</v>
      </c>
      <c r="C86" s="41" t="s">
        <v>70</v>
      </c>
      <c r="D86" s="39" t="s">
        <v>70</v>
      </c>
      <c r="E86" s="40" t="s">
        <v>70</v>
      </c>
      <c r="F86" s="41" t="s">
        <v>70</v>
      </c>
      <c r="G86" s="39" t="s">
        <v>70</v>
      </c>
      <c r="H86" s="40" t="s">
        <v>70</v>
      </c>
      <c r="I86" s="41" t="s">
        <v>70</v>
      </c>
    </row>
    <row r="87" spans="1:9" x14ac:dyDescent="0.25">
      <c r="A87" s="39" t="s">
        <v>70</v>
      </c>
      <c r="B87" s="40" t="s">
        <v>70</v>
      </c>
      <c r="C87" s="41" t="s">
        <v>70</v>
      </c>
      <c r="D87" s="39" t="s">
        <v>70</v>
      </c>
      <c r="E87" s="40" t="s">
        <v>70</v>
      </c>
      <c r="F87" s="41" t="s">
        <v>70</v>
      </c>
      <c r="G87" s="39" t="s">
        <v>70</v>
      </c>
      <c r="H87" s="40" t="s">
        <v>70</v>
      </c>
      <c r="I87" s="41" t="s">
        <v>70</v>
      </c>
    </row>
    <row r="88" spans="1:9" x14ac:dyDescent="0.25">
      <c r="A88" s="42" t="s">
        <v>23</v>
      </c>
      <c r="B88" s="43">
        <v>44759</v>
      </c>
      <c r="C88" s="44" t="s">
        <v>65</v>
      </c>
      <c r="D88" s="42" t="s">
        <v>70</v>
      </c>
      <c r="E88" s="43" t="s">
        <v>70</v>
      </c>
      <c r="F88" s="44" t="s">
        <v>70</v>
      </c>
      <c r="G88" s="42" t="s">
        <v>70</v>
      </c>
      <c r="H88" s="43" t="s">
        <v>70</v>
      </c>
      <c r="I88" s="44" t="s">
        <v>70</v>
      </c>
    </row>
    <row r="89" spans="1:9" x14ac:dyDescent="0.25">
      <c r="A89" s="36" t="s">
        <v>70</v>
      </c>
      <c r="B89" s="37" t="s">
        <v>70</v>
      </c>
      <c r="C89" s="38" t="s">
        <v>70</v>
      </c>
      <c r="D89" s="36" t="s">
        <v>70</v>
      </c>
      <c r="E89" s="37" t="s">
        <v>70</v>
      </c>
      <c r="F89" s="38" t="s">
        <v>70</v>
      </c>
      <c r="G89" s="36" t="s">
        <v>70</v>
      </c>
      <c r="H89" s="37" t="s">
        <v>70</v>
      </c>
      <c r="I89" s="38" t="s">
        <v>70</v>
      </c>
    </row>
    <row r="90" spans="1:9" x14ac:dyDescent="0.25">
      <c r="A90" s="39" t="s">
        <v>21</v>
      </c>
      <c r="B90" s="40">
        <v>44761</v>
      </c>
      <c r="C90" s="41" t="s">
        <v>64</v>
      </c>
      <c r="D90" s="39" t="s">
        <v>70</v>
      </c>
      <c r="E90" s="40" t="s">
        <v>70</v>
      </c>
      <c r="F90" s="41" t="s">
        <v>70</v>
      </c>
      <c r="G90" s="39" t="s">
        <v>70</v>
      </c>
      <c r="H90" s="40" t="s">
        <v>70</v>
      </c>
      <c r="I90" s="41" t="s">
        <v>70</v>
      </c>
    </row>
    <row r="91" spans="1:9" x14ac:dyDescent="0.25">
      <c r="A91" s="39" t="s">
        <v>70</v>
      </c>
      <c r="B91" s="40" t="s">
        <v>70</v>
      </c>
      <c r="C91" s="41" t="s">
        <v>70</v>
      </c>
      <c r="D91" s="39" t="s">
        <v>19</v>
      </c>
      <c r="E91" s="40">
        <v>44762</v>
      </c>
      <c r="F91" s="41" t="s">
        <v>14</v>
      </c>
      <c r="G91" s="39" t="s">
        <v>70</v>
      </c>
      <c r="H91" s="40" t="s">
        <v>70</v>
      </c>
      <c r="I91" s="41" t="s">
        <v>70</v>
      </c>
    </row>
    <row r="92" spans="1:9" x14ac:dyDescent="0.25">
      <c r="A92" s="39" t="s">
        <v>70</v>
      </c>
      <c r="B92" s="40" t="s">
        <v>70</v>
      </c>
      <c r="C92" s="41" t="s">
        <v>70</v>
      </c>
      <c r="D92" s="39" t="s">
        <v>70</v>
      </c>
      <c r="E92" s="40" t="s">
        <v>70</v>
      </c>
      <c r="F92" s="41" t="s">
        <v>70</v>
      </c>
      <c r="G92" s="39" t="s">
        <v>22</v>
      </c>
      <c r="H92" s="40">
        <v>44763</v>
      </c>
      <c r="I92" s="41" t="s">
        <v>68</v>
      </c>
    </row>
    <row r="93" spans="1:9" x14ac:dyDescent="0.25">
      <c r="A93" s="39" t="s">
        <v>70</v>
      </c>
      <c r="B93" s="40" t="s">
        <v>70</v>
      </c>
      <c r="C93" s="41" t="s">
        <v>70</v>
      </c>
      <c r="D93" s="39" t="s">
        <v>70</v>
      </c>
      <c r="E93" s="40" t="s">
        <v>70</v>
      </c>
      <c r="F93" s="41" t="s">
        <v>70</v>
      </c>
      <c r="G93" s="39" t="s">
        <v>70</v>
      </c>
      <c r="H93" s="40" t="s">
        <v>70</v>
      </c>
      <c r="I93" s="41" t="s">
        <v>70</v>
      </c>
    </row>
    <row r="94" spans="1:9" x14ac:dyDescent="0.25">
      <c r="A94" s="39" t="s">
        <v>70</v>
      </c>
      <c r="B94" s="40" t="s">
        <v>70</v>
      </c>
      <c r="C94" s="41" t="s">
        <v>70</v>
      </c>
      <c r="D94" s="39" t="s">
        <v>70</v>
      </c>
      <c r="E94" s="40" t="s">
        <v>70</v>
      </c>
      <c r="F94" s="41" t="s">
        <v>70</v>
      </c>
      <c r="G94" s="39" t="s">
        <v>70</v>
      </c>
      <c r="H94" s="40" t="s">
        <v>70</v>
      </c>
      <c r="I94" s="41" t="s">
        <v>70</v>
      </c>
    </row>
    <row r="95" spans="1:9" x14ac:dyDescent="0.25">
      <c r="A95" s="42" t="s">
        <v>70</v>
      </c>
      <c r="B95" s="43" t="s">
        <v>70</v>
      </c>
      <c r="C95" s="44" t="s">
        <v>70</v>
      </c>
      <c r="D95" s="42" t="s">
        <v>70</v>
      </c>
      <c r="E95" s="43" t="s">
        <v>70</v>
      </c>
      <c r="F95" s="44" t="s">
        <v>70</v>
      </c>
      <c r="G95" s="42" t="s">
        <v>70</v>
      </c>
      <c r="H95" s="43" t="s">
        <v>70</v>
      </c>
      <c r="I95" s="44" t="s">
        <v>70</v>
      </c>
    </row>
    <row r="96" spans="1:9" x14ac:dyDescent="0.25">
      <c r="A96" s="36" t="s">
        <v>70</v>
      </c>
      <c r="B96" s="37" t="s">
        <v>70</v>
      </c>
      <c r="C96" s="38" t="s">
        <v>70</v>
      </c>
      <c r="D96" s="36" t="s">
        <v>20</v>
      </c>
      <c r="E96" s="37">
        <v>44767</v>
      </c>
      <c r="F96" s="38" t="s">
        <v>60</v>
      </c>
      <c r="G96" s="36" t="s">
        <v>70</v>
      </c>
      <c r="H96" s="37" t="s">
        <v>70</v>
      </c>
      <c r="I96" s="38" t="s">
        <v>70</v>
      </c>
    </row>
    <row r="97" spans="1:9" x14ac:dyDescent="0.25">
      <c r="A97" s="39" t="s">
        <v>70</v>
      </c>
      <c r="B97" s="40" t="s">
        <v>70</v>
      </c>
      <c r="C97" s="41" t="s">
        <v>70</v>
      </c>
      <c r="D97" s="39" t="s">
        <v>70</v>
      </c>
      <c r="E97" s="40" t="s">
        <v>70</v>
      </c>
      <c r="F97" s="41" t="s">
        <v>70</v>
      </c>
      <c r="G97" s="39" t="s">
        <v>70</v>
      </c>
      <c r="H97" s="40" t="s">
        <v>70</v>
      </c>
      <c r="I97" s="41" t="s">
        <v>70</v>
      </c>
    </row>
    <row r="98" spans="1:9" x14ac:dyDescent="0.25">
      <c r="A98" s="39" t="s">
        <v>70</v>
      </c>
      <c r="B98" s="40" t="s">
        <v>70</v>
      </c>
      <c r="C98" s="41" t="s">
        <v>70</v>
      </c>
      <c r="D98" s="39" t="s">
        <v>70</v>
      </c>
      <c r="E98" s="40" t="s">
        <v>70</v>
      </c>
      <c r="F98" s="41" t="s">
        <v>70</v>
      </c>
      <c r="G98" s="39" t="s">
        <v>70</v>
      </c>
      <c r="H98" s="40" t="s">
        <v>70</v>
      </c>
      <c r="I98" s="41" t="s">
        <v>70</v>
      </c>
    </row>
    <row r="99" spans="1:9" x14ac:dyDescent="0.25">
      <c r="A99" s="39" t="s">
        <v>70</v>
      </c>
      <c r="B99" s="40" t="s">
        <v>70</v>
      </c>
      <c r="C99" s="41" t="s">
        <v>70</v>
      </c>
      <c r="D99" s="39" t="s">
        <v>70</v>
      </c>
      <c r="E99" s="40" t="s">
        <v>70</v>
      </c>
      <c r="F99" s="41" t="s">
        <v>70</v>
      </c>
      <c r="G99" s="39" t="s">
        <v>22</v>
      </c>
      <c r="H99" s="40">
        <v>44770</v>
      </c>
      <c r="I99" s="41" t="s">
        <v>61</v>
      </c>
    </row>
    <row r="100" spans="1:9" x14ac:dyDescent="0.25">
      <c r="A100" s="39" t="s">
        <v>70</v>
      </c>
      <c r="B100" s="40" t="s">
        <v>70</v>
      </c>
      <c r="C100" s="41" t="s">
        <v>70</v>
      </c>
      <c r="D100" s="39" t="s">
        <v>70</v>
      </c>
      <c r="E100" s="40" t="s">
        <v>70</v>
      </c>
      <c r="F100" s="41" t="s">
        <v>70</v>
      </c>
      <c r="G100" s="39" t="s">
        <v>70</v>
      </c>
      <c r="H100" s="40" t="s">
        <v>70</v>
      </c>
      <c r="I100" s="41" t="s">
        <v>70</v>
      </c>
    </row>
    <row r="101" spans="1:9" x14ac:dyDescent="0.25">
      <c r="A101" s="39" t="s">
        <v>70</v>
      </c>
      <c r="B101" s="40" t="s">
        <v>70</v>
      </c>
      <c r="C101" s="41" t="s">
        <v>70</v>
      </c>
      <c r="D101" s="39" t="s">
        <v>70</v>
      </c>
      <c r="E101" s="40" t="s">
        <v>70</v>
      </c>
      <c r="F101" s="41" t="s">
        <v>70</v>
      </c>
      <c r="G101" s="39" t="s">
        <v>70</v>
      </c>
      <c r="H101" s="40" t="s">
        <v>70</v>
      </c>
      <c r="I101" s="41" t="s">
        <v>70</v>
      </c>
    </row>
    <row r="102" spans="1:9" x14ac:dyDescent="0.25">
      <c r="A102" s="42" t="s">
        <v>23</v>
      </c>
      <c r="B102" s="43">
        <v>44773</v>
      </c>
      <c r="C102" s="44" t="s">
        <v>16</v>
      </c>
      <c r="D102" s="42" t="s">
        <v>70</v>
      </c>
      <c r="E102" s="43" t="s">
        <v>70</v>
      </c>
      <c r="F102" s="44" t="s">
        <v>70</v>
      </c>
      <c r="G102" s="42" t="s">
        <v>70</v>
      </c>
      <c r="H102" s="43" t="s">
        <v>70</v>
      </c>
      <c r="I102" s="44" t="s">
        <v>70</v>
      </c>
    </row>
    <row r="104" spans="1:9" ht="13" x14ac:dyDescent="0.3">
      <c r="A104" s="47" t="s">
        <v>63</v>
      </c>
    </row>
    <row r="105" spans="1:9" x14ac:dyDescent="0.25">
      <c r="A105" t="s">
        <v>62</v>
      </c>
    </row>
    <row r="106" spans="1:9" x14ac:dyDescent="0.25">
      <c r="A106" s="45" t="s">
        <v>73</v>
      </c>
    </row>
    <row r="107" spans="1:9" x14ac:dyDescent="0.25">
      <c r="B107" s="45" t="s">
        <v>74</v>
      </c>
    </row>
    <row r="108" spans="1:9" x14ac:dyDescent="0.25">
      <c r="B108" s="45" t="s">
        <v>75</v>
      </c>
    </row>
    <row r="109" spans="1:9" x14ac:dyDescent="0.25">
      <c r="C109" s="45" t="s">
        <v>76</v>
      </c>
    </row>
    <row r="110" spans="1:9" x14ac:dyDescent="0.25">
      <c r="C110" s="45" t="s">
        <v>77</v>
      </c>
    </row>
  </sheetData>
  <mergeCells count="4">
    <mergeCell ref="A1:I2"/>
    <mergeCell ref="A4:C4"/>
    <mergeCell ref="D4:F4"/>
    <mergeCell ref="G4:I4"/>
  </mergeCells>
  <pageMargins left="0.31496062992125984" right="0.31496062992125984" top="0.11811023622047245" bottom="7.874015748031496E-2" header="0" footer="0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59D717A-6D1B-4C67-AE45-8DA45FCF4250}">
            <xm:f>Men!$E3="H"</xm:f>
            <x14:dxf>
              <fill>
                <patternFill>
                  <bgColor theme="4" tint="0.39994506668294322"/>
                </patternFill>
              </fill>
            </x14:dxf>
          </x14:cfRule>
          <xm:sqref>A5:C102</xm:sqref>
        </x14:conditionalFormatting>
        <x14:conditionalFormatting xmlns:xm="http://schemas.microsoft.com/office/excel/2006/main">
          <x14:cfRule type="expression" priority="2" stopIfTrue="1" id="{95121FA8-9540-4C87-9FE6-154F941CC145}">
            <xm:f>Mixed!$E3="H"</xm:f>
            <x14:dxf>
              <fill>
                <patternFill>
                  <bgColor theme="4" tint="0.39994506668294322"/>
                </patternFill>
              </fill>
            </x14:dxf>
          </x14:cfRule>
          <xm:sqref>D5:F102</xm:sqref>
        </x14:conditionalFormatting>
        <x14:conditionalFormatting xmlns:xm="http://schemas.microsoft.com/office/excel/2006/main">
          <x14:cfRule type="expression" priority="4" stopIfTrue="1" id="{0F3D6D48-FC4D-45FF-AE17-CB09370F1AD9}">
            <xm:f>Ladies!$E3="H"</xm:f>
            <x14:dxf>
              <fill>
                <patternFill>
                  <bgColor theme="4" tint="0.39994506668294322"/>
                </patternFill>
              </fill>
            </x14:dxf>
          </x14:cfRule>
          <xm:sqref>G5:I102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02"/>
  <sheetViews>
    <sheetView zoomScale="85" workbookViewId="0">
      <selection activeCell="L22" sqref="L22"/>
    </sheetView>
  </sheetViews>
  <sheetFormatPr defaultRowHeight="12.5" x14ac:dyDescent="0.25"/>
  <cols>
    <col min="1" max="1" width="3.81640625" customWidth="1"/>
    <col min="2" max="2" width="5.81640625" customWidth="1"/>
    <col min="3" max="3" width="8.7265625" customWidth="1"/>
    <col min="4" max="4" width="3.81640625" customWidth="1"/>
    <col min="5" max="5" width="5.81640625" customWidth="1"/>
    <col min="6" max="6" width="8.7265625" customWidth="1"/>
    <col min="7" max="7" width="3.81640625" customWidth="1"/>
    <col min="8" max="8" width="5.81640625" customWidth="1"/>
    <col min="9" max="9" width="8.7265625" customWidth="1"/>
    <col min="10" max="10" width="5.1796875" customWidth="1"/>
  </cols>
  <sheetData>
    <row r="2" spans="1:9" x14ac:dyDescent="0.25">
      <c r="A2" s="50" t="s">
        <v>53</v>
      </c>
      <c r="B2" s="50"/>
      <c r="C2" s="50"/>
      <c r="D2" s="50"/>
      <c r="E2" s="50"/>
      <c r="F2" s="50"/>
      <c r="G2" s="50"/>
      <c r="H2" s="50"/>
      <c r="I2" s="50"/>
    </row>
    <row r="4" spans="1:9" ht="13" x14ac:dyDescent="0.3">
      <c r="A4" s="49" t="s">
        <v>27</v>
      </c>
      <c r="B4" s="49"/>
      <c r="C4" s="49"/>
      <c r="D4" s="49" t="s">
        <v>52</v>
      </c>
      <c r="E4" s="49"/>
      <c r="F4" s="49"/>
      <c r="G4" s="49" t="s">
        <v>28</v>
      </c>
      <c r="H4" s="49"/>
      <c r="I4" s="49"/>
    </row>
    <row r="5" spans="1:9" ht="9.75" customHeight="1" x14ac:dyDescent="0.25">
      <c r="A5" s="36" t="str">
        <f>IF(Men!$D3="","",Men!B3)</f>
        <v/>
      </c>
      <c r="B5" s="37" t="str">
        <f>IF(Men!$D3="","",Men!C3)</f>
        <v/>
      </c>
      <c r="C5" s="38" t="str">
        <f>IF(Men!$D3="","",Men!D3)</f>
        <v/>
      </c>
      <c r="D5" s="36" t="str">
        <f>IF(Mixed!$D3="","",Mixed!B3)</f>
        <v/>
      </c>
      <c r="E5" s="37" t="str">
        <f>IF(Mixed!$D3="","",Mixed!C3)</f>
        <v/>
      </c>
      <c r="F5" s="38" t="str">
        <f>IF(Mixed!$D3="","",Mixed!D3)</f>
        <v/>
      </c>
      <c r="G5" s="36" t="str">
        <f>IF(Ladies!$D3="","",Ladies!B3)</f>
        <v/>
      </c>
      <c r="H5" s="37" t="str">
        <f>IF(Ladies!$D3="","",Ladies!C3)</f>
        <v/>
      </c>
      <c r="I5" s="38" t="str">
        <f>IF(Ladies!$D3="","",Ladies!D3)</f>
        <v/>
      </c>
    </row>
    <row r="6" spans="1:9" ht="9.75" customHeight="1" x14ac:dyDescent="0.25">
      <c r="A6" s="39" t="str">
        <f>IF(Men!$D4="","",Men!B4)</f>
        <v/>
      </c>
      <c r="B6" s="40" t="str">
        <f>IF(Men!$D4="","",Men!C4)</f>
        <v/>
      </c>
      <c r="C6" s="41" t="str">
        <f>IF(Men!$D4="","",Men!D4)</f>
        <v/>
      </c>
      <c r="D6" s="39" t="str">
        <f>IF(Mixed!$D4="","",Mixed!B4)</f>
        <v/>
      </c>
      <c r="E6" s="40" t="str">
        <f>IF(Mixed!$D4="","",Mixed!C4)</f>
        <v/>
      </c>
      <c r="F6" s="41" t="str">
        <f>IF(Mixed!$D4="","",Mixed!D4)</f>
        <v/>
      </c>
      <c r="G6" s="39" t="str">
        <f>IF(Ladies!$D4="","",Ladies!B4)</f>
        <v/>
      </c>
      <c r="H6" s="40" t="str">
        <f>IF(Ladies!$D4="","",Ladies!C4)</f>
        <v/>
      </c>
      <c r="I6" s="41" t="str">
        <f>IF(Ladies!$D4="","",Ladies!D4)</f>
        <v/>
      </c>
    </row>
    <row r="7" spans="1:9" ht="9.75" customHeight="1" x14ac:dyDescent="0.25">
      <c r="A7" s="39" t="str">
        <f>IF(Men!$D5="","",Men!B5)</f>
        <v/>
      </c>
      <c r="B7" s="40" t="str">
        <f>IF(Men!$D5="","",Men!C5)</f>
        <v/>
      </c>
      <c r="C7" s="41" t="str">
        <f>IF(Men!$D5="","",Men!D5)</f>
        <v/>
      </c>
      <c r="D7" s="39" t="str">
        <f>IF(Mixed!$D5="","",Mixed!B5)</f>
        <v/>
      </c>
      <c r="E7" s="40" t="str">
        <f>IF(Mixed!$D5="","",Mixed!C5)</f>
        <v/>
      </c>
      <c r="F7" s="41" t="str">
        <f>IF(Mixed!$D5="","",Mixed!D5)</f>
        <v/>
      </c>
      <c r="G7" s="39" t="str">
        <f>IF(Ladies!$D5="","",Ladies!B5)</f>
        <v>Wed</v>
      </c>
      <c r="H7" s="40">
        <f>IF(Ladies!$D5="","",Ladies!C5)</f>
        <v>44678</v>
      </c>
      <c r="I7" s="41" t="str">
        <f>IF(Ladies!$D5="","",Ladies!D5)</f>
        <v>Hoole B</v>
      </c>
    </row>
    <row r="8" spans="1:9" ht="9.75" customHeight="1" x14ac:dyDescent="0.25">
      <c r="A8" s="39" t="str">
        <f>IF(Men!$D6="","",Men!B6)</f>
        <v/>
      </c>
      <c r="B8" s="40" t="str">
        <f>IF(Men!$D6="","",Men!C6)</f>
        <v/>
      </c>
      <c r="C8" s="41" t="str">
        <f>IF(Men!$D6="","",Men!D6)</f>
        <v/>
      </c>
      <c r="D8" s="39" t="str">
        <f>IF(Mixed!$D6="","",Mixed!B6)</f>
        <v/>
      </c>
      <c r="E8" s="40" t="str">
        <f>IF(Mixed!$D6="","",Mixed!C6)</f>
        <v/>
      </c>
      <c r="F8" s="41" t="str">
        <f>IF(Mixed!$D6="","",Mixed!D6)</f>
        <v/>
      </c>
      <c r="G8" s="39" t="str">
        <f>IF(Ladies!$D6="","",Ladies!B6)</f>
        <v/>
      </c>
      <c r="H8" s="40" t="str">
        <f>IF(Ladies!$D6="","",Ladies!C6)</f>
        <v/>
      </c>
      <c r="I8" s="41" t="str">
        <f>IF(Ladies!$D6="","",Ladies!D6)</f>
        <v/>
      </c>
    </row>
    <row r="9" spans="1:9" ht="9.75" customHeight="1" x14ac:dyDescent="0.25">
      <c r="A9" s="39" t="str">
        <f>IF(Men!$D7="","",Men!B7)</f>
        <v/>
      </c>
      <c r="B9" s="40" t="str">
        <f>IF(Men!$D7="","",Men!C7)</f>
        <v/>
      </c>
      <c r="C9" s="41" t="str">
        <f>IF(Men!$D7="","",Men!D7)</f>
        <v/>
      </c>
      <c r="D9" s="39" t="str">
        <f>IF(Mixed!$D7="","",Mixed!B7)</f>
        <v/>
      </c>
      <c r="E9" s="40" t="str">
        <f>IF(Mixed!$D7="","",Mixed!C7)</f>
        <v/>
      </c>
      <c r="F9" s="41" t="str">
        <f>IF(Mixed!$D7="","",Mixed!D7)</f>
        <v/>
      </c>
      <c r="G9" s="39" t="str">
        <f>IF(Ladies!$D7="","",Ladies!B7)</f>
        <v/>
      </c>
      <c r="H9" s="40" t="str">
        <f>IF(Ladies!$D7="","",Ladies!C7)</f>
        <v/>
      </c>
      <c r="I9" s="41" t="str">
        <f>IF(Ladies!$D7="","",Ladies!D7)</f>
        <v/>
      </c>
    </row>
    <row r="10" spans="1:9" ht="9.75" customHeight="1" x14ac:dyDescent="0.25">
      <c r="A10" s="39" t="str">
        <f>IF(Men!$D8="","",Men!B8)</f>
        <v/>
      </c>
      <c r="B10" s="40" t="str">
        <f>IF(Men!$D8="","",Men!C8)</f>
        <v/>
      </c>
      <c r="C10" s="41" t="str">
        <f>IF(Men!$D8="","",Men!D8)</f>
        <v/>
      </c>
      <c r="D10" s="39" t="str">
        <f>IF(Mixed!$D8="","",Mixed!B8)</f>
        <v/>
      </c>
      <c r="E10" s="40" t="str">
        <f>IF(Mixed!$D8="","",Mixed!C8)</f>
        <v/>
      </c>
      <c r="F10" s="41" t="str">
        <f>IF(Mixed!$D8="","",Mixed!D8)</f>
        <v/>
      </c>
      <c r="G10" s="39" t="str">
        <f>IF(Ladies!$D8="","",Ladies!B8)</f>
        <v/>
      </c>
      <c r="H10" s="40" t="str">
        <f>IF(Ladies!$D8="","",Ladies!C8)</f>
        <v/>
      </c>
      <c r="I10" s="41" t="str">
        <f>IF(Ladies!$D8="","",Ladies!D8)</f>
        <v/>
      </c>
    </row>
    <row r="11" spans="1:9" ht="9.75" customHeight="1" x14ac:dyDescent="0.25">
      <c r="A11" s="42" t="str">
        <f>IF(Men!$D9="","",Men!B9)</f>
        <v>Sun</v>
      </c>
      <c r="B11" s="43">
        <f>IF(Men!$D9="","",Men!C9)</f>
        <v>44682</v>
      </c>
      <c r="C11" s="44" t="str">
        <f>IF(Men!$D9="","",Men!D9)</f>
        <v>Ch Oaks B</v>
      </c>
      <c r="D11" s="42" t="str">
        <f>IF(Mixed!$D9="","",Mixed!B9)</f>
        <v/>
      </c>
      <c r="E11" s="43" t="str">
        <f>IF(Mixed!$D9="","",Mixed!C9)</f>
        <v/>
      </c>
      <c r="F11" s="44" t="str">
        <f>IF(Mixed!$D9="","",Mixed!D9)</f>
        <v/>
      </c>
      <c r="G11" s="42" t="str">
        <f>IF(Ladies!$D9="","",Ladies!B9)</f>
        <v/>
      </c>
      <c r="H11" s="43" t="str">
        <f>IF(Ladies!$D9="","",Ladies!C9)</f>
        <v/>
      </c>
      <c r="I11" s="44" t="str">
        <f>IF(Ladies!$D9="","",Ladies!D9)</f>
        <v/>
      </c>
    </row>
    <row r="12" spans="1:9" ht="9.75" customHeight="1" x14ac:dyDescent="0.25">
      <c r="A12" s="36" t="str">
        <f>IF(Men!$D10="","",Men!B10)</f>
        <v/>
      </c>
      <c r="B12" s="37" t="str">
        <f>IF(Men!$D10="","",Men!C10)</f>
        <v/>
      </c>
      <c r="C12" s="38" t="str">
        <f>IF(Men!$D10="","",Men!D10)</f>
        <v/>
      </c>
      <c r="D12" s="36" t="str">
        <f>IF(Mixed!$D10="","",Mixed!B10)</f>
        <v/>
      </c>
      <c r="E12" s="37" t="str">
        <f>IF(Mixed!$D10="","",Mixed!C10)</f>
        <v/>
      </c>
      <c r="F12" s="38" t="str">
        <f>IF(Mixed!$D10="","",Mixed!D10)</f>
        <v/>
      </c>
      <c r="G12" s="36" t="str">
        <f>IF(Ladies!$D10="","",Ladies!B10)</f>
        <v/>
      </c>
      <c r="H12" s="37" t="str">
        <f>IF(Ladies!$D10="","",Ladies!C10)</f>
        <v/>
      </c>
      <c r="I12" s="38" t="str">
        <f>IF(Ladies!$D10="","",Ladies!D10)</f>
        <v/>
      </c>
    </row>
    <row r="13" spans="1:9" ht="9.75" customHeight="1" x14ac:dyDescent="0.25">
      <c r="A13" s="39" t="str">
        <f>IF(Men!$D11="","",Men!B11)</f>
        <v/>
      </c>
      <c r="B13" s="40" t="str">
        <f>IF(Men!$D11="","",Men!C11)</f>
        <v/>
      </c>
      <c r="C13" s="41" t="str">
        <f>IF(Men!$D11="","",Men!D11)</f>
        <v/>
      </c>
      <c r="D13" s="39" t="str">
        <f>IF(Mixed!$D11="","",Mixed!B11)</f>
        <v/>
      </c>
      <c r="E13" s="40" t="str">
        <f>IF(Mixed!$D11="","",Mixed!C11)</f>
        <v/>
      </c>
      <c r="F13" s="41" t="str">
        <f>IF(Mixed!$D11="","",Mixed!D11)</f>
        <v/>
      </c>
      <c r="G13" s="39" t="str">
        <f>IF(Ladies!$D11="","",Ladies!B11)</f>
        <v/>
      </c>
      <c r="H13" s="40" t="str">
        <f>IF(Ladies!$D11="","",Ladies!C11)</f>
        <v/>
      </c>
      <c r="I13" s="41" t="str">
        <f>IF(Ladies!$D11="","",Ladies!D11)</f>
        <v/>
      </c>
    </row>
    <row r="14" spans="1:9" ht="9.75" customHeight="1" x14ac:dyDescent="0.25">
      <c r="A14" s="39" t="str">
        <f>IF(Men!$D12="","",Men!B12)</f>
        <v/>
      </c>
      <c r="B14" s="40" t="str">
        <f>IF(Men!$D12="","",Men!C12)</f>
        <v/>
      </c>
      <c r="C14" s="41" t="str">
        <f>IF(Men!$D12="","",Men!D12)</f>
        <v/>
      </c>
      <c r="D14" s="39" t="str">
        <f>IF(Mixed!$D12="","",Mixed!B12)</f>
        <v>Wed</v>
      </c>
      <c r="E14" s="40">
        <f>IF(Mixed!$D12="","",Mixed!C12)</f>
        <v>44685</v>
      </c>
      <c r="F14" s="41" t="str">
        <f>IF(Mixed!$D12="","",Mixed!D12)</f>
        <v>Helsby</v>
      </c>
      <c r="G14" s="39" t="str">
        <f>IF(Ladies!$D12="","",Ladies!B12)</f>
        <v/>
      </c>
      <c r="H14" s="40" t="str">
        <f>IF(Ladies!$D12="","",Ladies!C12)</f>
        <v/>
      </c>
      <c r="I14" s="41" t="str">
        <f>IF(Ladies!$D12="","",Ladies!D12)</f>
        <v/>
      </c>
    </row>
    <row r="15" spans="1:9" ht="9.75" customHeight="1" x14ac:dyDescent="0.25">
      <c r="A15" s="39" t="str">
        <f>IF(Men!$D13="","",Men!B13)</f>
        <v/>
      </c>
      <c r="B15" s="40" t="str">
        <f>IF(Men!$D13="","",Men!C13)</f>
        <v/>
      </c>
      <c r="C15" s="41" t="str">
        <f>IF(Men!$D13="","",Men!D13)</f>
        <v/>
      </c>
      <c r="D15" s="39" t="str">
        <f>IF(Mixed!$D13="","",Mixed!B13)</f>
        <v/>
      </c>
      <c r="E15" s="40" t="str">
        <f>IF(Mixed!$D13="","",Mixed!C13)</f>
        <v/>
      </c>
      <c r="F15" s="41" t="str">
        <f>IF(Mixed!$D13="","",Mixed!D13)</f>
        <v/>
      </c>
      <c r="G15" s="39" t="str">
        <f>IF(Ladies!$D13="","",Ladies!B13)</f>
        <v>Thurs</v>
      </c>
      <c r="H15" s="40">
        <f>IF(Ladies!$D13="","",Ladies!C13)</f>
        <v>44686</v>
      </c>
      <c r="I15" s="41" t="str">
        <f>IF(Ladies!$D13="","",Ladies!D13)</f>
        <v>Hoylake</v>
      </c>
    </row>
    <row r="16" spans="1:9" ht="9.75" customHeight="1" x14ac:dyDescent="0.25">
      <c r="A16" s="39" t="str">
        <f>IF(Men!$D14="","",Men!B14)</f>
        <v/>
      </c>
      <c r="B16" s="40" t="str">
        <f>IF(Men!$D14="","",Men!C14)</f>
        <v/>
      </c>
      <c r="C16" s="41" t="str">
        <f>IF(Men!$D14="","",Men!D14)</f>
        <v/>
      </c>
      <c r="D16" s="39" t="str">
        <f>IF(Mixed!$D14="","",Mixed!B14)</f>
        <v/>
      </c>
      <c r="E16" s="40" t="str">
        <f>IF(Mixed!$D14="","",Mixed!C14)</f>
        <v/>
      </c>
      <c r="F16" s="41" t="str">
        <f>IF(Mixed!$D14="","",Mixed!D14)</f>
        <v/>
      </c>
      <c r="G16" s="39" t="str">
        <f>IF(Ladies!$D14="","",Ladies!B14)</f>
        <v/>
      </c>
      <c r="H16" s="40" t="str">
        <f>IF(Ladies!$D14="","",Ladies!C14)</f>
        <v/>
      </c>
      <c r="I16" s="41" t="str">
        <f>IF(Ladies!$D14="","",Ladies!D14)</f>
        <v/>
      </c>
    </row>
    <row r="17" spans="1:9" ht="9.75" customHeight="1" x14ac:dyDescent="0.25">
      <c r="A17" s="39" t="str">
        <f>IF(Men!$D15="","",Men!B15)</f>
        <v/>
      </c>
      <c r="B17" s="40" t="str">
        <f>IF(Men!$D15="","",Men!C15)</f>
        <v/>
      </c>
      <c r="C17" s="41" t="str">
        <f>IF(Men!$D15="","",Men!D15)</f>
        <v/>
      </c>
      <c r="D17" s="39" t="str">
        <f>IF(Mixed!$D15="","",Mixed!B15)</f>
        <v/>
      </c>
      <c r="E17" s="40" t="str">
        <f>IF(Mixed!$D15="","",Mixed!C15)</f>
        <v/>
      </c>
      <c r="F17" s="41" t="str">
        <f>IF(Mixed!$D15="","",Mixed!D15)</f>
        <v/>
      </c>
      <c r="G17" s="39" t="str">
        <f>IF(Ladies!$D15="","",Ladies!B15)</f>
        <v/>
      </c>
      <c r="H17" s="40" t="str">
        <f>IF(Ladies!$D15="","",Ladies!C15)</f>
        <v/>
      </c>
      <c r="I17" s="41" t="str">
        <f>IF(Ladies!$D15="","",Ladies!D15)</f>
        <v/>
      </c>
    </row>
    <row r="18" spans="1:9" ht="9.75" customHeight="1" x14ac:dyDescent="0.25">
      <c r="A18" s="42" t="str">
        <f>IF(Men!$D16="","",Men!B16)</f>
        <v>Sun</v>
      </c>
      <c r="B18" s="43">
        <f>IF(Men!$D16="","",Men!C16)</f>
        <v>44689</v>
      </c>
      <c r="C18" s="44" t="str">
        <f>IF(Men!$D16="","",Men!D16)</f>
        <v>Hollies B</v>
      </c>
      <c r="D18" s="42" t="str">
        <f>IF(Mixed!$D16="","",Mixed!B16)</f>
        <v/>
      </c>
      <c r="E18" s="43" t="str">
        <f>IF(Mixed!$D16="","",Mixed!C16)</f>
        <v/>
      </c>
      <c r="F18" s="44" t="str">
        <f>IF(Mixed!$D16="","",Mixed!D16)</f>
        <v/>
      </c>
      <c r="G18" s="42" t="str">
        <f>IF(Ladies!$D16="","",Ladies!B16)</f>
        <v/>
      </c>
      <c r="H18" s="43" t="str">
        <f>IF(Ladies!$D16="","",Ladies!C16)</f>
        <v/>
      </c>
      <c r="I18" s="44" t="str">
        <f>IF(Ladies!$D16="","",Ladies!D16)</f>
        <v/>
      </c>
    </row>
    <row r="19" spans="1:9" ht="9.75" customHeight="1" x14ac:dyDescent="0.25">
      <c r="A19" s="36" t="str">
        <f>IF(Men!$D17="","",Men!B17)</f>
        <v/>
      </c>
      <c r="B19" s="37" t="str">
        <f>IF(Men!$D17="","",Men!C17)</f>
        <v/>
      </c>
      <c r="C19" s="38" t="str">
        <f>IF(Men!$D17="","",Men!D17)</f>
        <v/>
      </c>
      <c r="D19" s="36" t="str">
        <f>IF(Mixed!$D17="","",Mixed!B17)</f>
        <v/>
      </c>
      <c r="E19" s="37" t="str">
        <f>IF(Mixed!$D17="","",Mixed!C17)</f>
        <v/>
      </c>
      <c r="F19" s="38" t="str">
        <f>IF(Mixed!$D17="","",Mixed!D17)</f>
        <v/>
      </c>
      <c r="G19" s="36" t="str">
        <f>IF(Ladies!$D17="","",Ladies!B17)</f>
        <v/>
      </c>
      <c r="H19" s="37" t="str">
        <f>IF(Ladies!$D17="","",Ladies!C17)</f>
        <v/>
      </c>
      <c r="I19" s="38" t="str">
        <f>IF(Ladies!$D17="","",Ladies!D17)</f>
        <v/>
      </c>
    </row>
    <row r="20" spans="1:9" ht="9.75" customHeight="1" x14ac:dyDescent="0.25">
      <c r="A20" s="39" t="str">
        <f>IF(Men!$D18="","",Men!B18)</f>
        <v/>
      </c>
      <c r="B20" s="40" t="str">
        <f>IF(Men!$D18="","",Men!C18)</f>
        <v/>
      </c>
      <c r="C20" s="41" t="str">
        <f>IF(Men!$D18="","",Men!D18)</f>
        <v/>
      </c>
      <c r="D20" s="39" t="str">
        <f>IF(Mixed!$D18="","",Mixed!B18)</f>
        <v/>
      </c>
      <c r="E20" s="40" t="str">
        <f>IF(Mixed!$D18="","",Mixed!C18)</f>
        <v/>
      </c>
      <c r="F20" s="41" t="str">
        <f>IF(Mixed!$D18="","",Mixed!D18)</f>
        <v/>
      </c>
      <c r="G20" s="39" t="str">
        <f>IF(Ladies!$D18="","",Ladies!B18)</f>
        <v/>
      </c>
      <c r="H20" s="40" t="str">
        <f>IF(Ladies!$D18="","",Ladies!C18)</f>
        <v/>
      </c>
      <c r="I20" s="41" t="str">
        <f>IF(Ladies!$D18="","",Ladies!D18)</f>
        <v/>
      </c>
    </row>
    <row r="21" spans="1:9" ht="9.75" customHeight="1" x14ac:dyDescent="0.25">
      <c r="A21" s="39" t="str">
        <f>IF(Men!$D19="","",Men!B19)</f>
        <v>Wed</v>
      </c>
      <c r="B21" s="40">
        <f>IF(Men!$D19="","",Men!C19)</f>
        <v>44692</v>
      </c>
      <c r="C21" s="41" t="str">
        <f>IF(Men!$D19="","",Men!D19)</f>
        <v>Hoole C</v>
      </c>
      <c r="D21" s="39" t="str">
        <f>IF(Mixed!$D19="","",Mixed!B19)</f>
        <v/>
      </c>
      <c r="E21" s="40" t="str">
        <f>IF(Mixed!$D19="","",Mixed!C19)</f>
        <v/>
      </c>
      <c r="F21" s="41" t="str">
        <f>IF(Mixed!$D19="","",Mixed!D19)</f>
        <v/>
      </c>
      <c r="G21" s="39" t="str">
        <f>IF(Ladies!$D19="","",Ladies!B19)</f>
        <v/>
      </c>
      <c r="H21" s="40" t="str">
        <f>IF(Ladies!$D19="","",Ladies!C19)</f>
        <v/>
      </c>
      <c r="I21" s="41" t="str">
        <f>IF(Ladies!$D19="","",Ladies!D19)</f>
        <v/>
      </c>
    </row>
    <row r="22" spans="1:9" ht="9.75" customHeight="1" x14ac:dyDescent="0.25">
      <c r="A22" s="39" t="str">
        <f>IF(Men!$D20="","",Men!B20)</f>
        <v/>
      </c>
      <c r="B22" s="40" t="str">
        <f>IF(Men!$D20="","",Men!C20)</f>
        <v/>
      </c>
      <c r="C22" s="41" t="str">
        <f>IF(Men!$D20="","",Men!D20)</f>
        <v/>
      </c>
      <c r="D22" s="39" t="str">
        <f>IF(Mixed!$D20="","",Mixed!B20)</f>
        <v/>
      </c>
      <c r="E22" s="40" t="str">
        <f>IF(Mixed!$D20="","",Mixed!C20)</f>
        <v/>
      </c>
      <c r="F22" s="41" t="str">
        <f>IF(Mixed!$D20="","",Mixed!D20)</f>
        <v/>
      </c>
      <c r="G22" s="39" t="str">
        <f>IF(Ladies!$D20="","",Ladies!B20)</f>
        <v>Thurs</v>
      </c>
      <c r="H22" s="40">
        <f>IF(Ladies!$D20="","",Ladies!C20)</f>
        <v>44693</v>
      </c>
      <c r="I22" s="41" t="str">
        <f>IF(Ladies!$D20="","",Ladies!D20)</f>
        <v>Malpas</v>
      </c>
    </row>
    <row r="23" spans="1:9" ht="9.75" customHeight="1" x14ac:dyDescent="0.25">
      <c r="A23" s="39" t="str">
        <f>IF(Men!$D21="","",Men!B21)</f>
        <v/>
      </c>
      <c r="B23" s="40" t="str">
        <f>IF(Men!$D21="","",Men!C21)</f>
        <v/>
      </c>
      <c r="C23" s="41" t="str">
        <f>IF(Men!$D21="","",Men!D21)</f>
        <v/>
      </c>
      <c r="D23" s="39" t="str">
        <f>IF(Mixed!$D21="","",Mixed!B21)</f>
        <v/>
      </c>
      <c r="E23" s="40" t="str">
        <f>IF(Mixed!$D21="","",Mixed!C21)</f>
        <v/>
      </c>
      <c r="F23" s="41" t="str">
        <f>IF(Mixed!$D21="","",Mixed!D21)</f>
        <v/>
      </c>
      <c r="G23" s="39" t="str">
        <f>IF(Ladies!$D21="","",Ladies!B21)</f>
        <v/>
      </c>
      <c r="H23" s="40" t="str">
        <f>IF(Ladies!$D21="","",Ladies!C21)</f>
        <v/>
      </c>
      <c r="I23" s="41" t="str">
        <f>IF(Ladies!$D21="","",Ladies!D21)</f>
        <v/>
      </c>
    </row>
    <row r="24" spans="1:9" ht="9.75" customHeight="1" x14ac:dyDescent="0.25">
      <c r="A24" s="39" t="str">
        <f>IF(Men!$D22="","",Men!B22)</f>
        <v/>
      </c>
      <c r="B24" s="40" t="str">
        <f>IF(Men!$D22="","",Men!C22)</f>
        <v/>
      </c>
      <c r="C24" s="41" t="str">
        <f>IF(Men!$D22="","",Men!D22)</f>
        <v/>
      </c>
      <c r="D24" s="39" t="str">
        <f>IF(Mixed!$D22="","",Mixed!B22)</f>
        <v/>
      </c>
      <c r="E24" s="40" t="str">
        <f>IF(Mixed!$D22="","",Mixed!C22)</f>
        <v/>
      </c>
      <c r="F24" s="41" t="str">
        <f>IF(Mixed!$D22="","",Mixed!D22)</f>
        <v/>
      </c>
      <c r="G24" s="39" t="str">
        <f>IF(Ladies!$D22="","",Ladies!B22)</f>
        <v/>
      </c>
      <c r="H24" s="40" t="str">
        <f>IF(Ladies!$D22="","",Ladies!C22)</f>
        <v/>
      </c>
      <c r="I24" s="41" t="str">
        <f>IF(Ladies!$D22="","",Ladies!D22)</f>
        <v/>
      </c>
    </row>
    <row r="25" spans="1:9" ht="9.75" customHeight="1" x14ac:dyDescent="0.25">
      <c r="A25" s="42" t="str">
        <f>IF(Men!$D23="","",Men!B23)</f>
        <v/>
      </c>
      <c r="B25" s="43" t="str">
        <f>IF(Men!$D23="","",Men!C23)</f>
        <v/>
      </c>
      <c r="C25" s="44" t="str">
        <f>IF(Men!$D23="","",Men!D23)</f>
        <v/>
      </c>
      <c r="D25" s="42" t="str">
        <f>IF(Mixed!$D23="","",Mixed!B23)</f>
        <v>Sun</v>
      </c>
      <c r="E25" s="43">
        <f>IF(Mixed!$D23="","",Mixed!C23)</f>
        <v>44696</v>
      </c>
      <c r="F25" s="44" t="str">
        <f>IF(Mixed!$D23="","",Mixed!D23)</f>
        <v>Glan Aber B</v>
      </c>
      <c r="G25" s="42" t="str">
        <f>IF(Ladies!$D23="","",Ladies!B23)</f>
        <v/>
      </c>
      <c r="H25" s="43" t="str">
        <f>IF(Ladies!$D23="","",Ladies!C23)</f>
        <v/>
      </c>
      <c r="I25" s="44" t="str">
        <f>IF(Ladies!$D23="","",Ladies!D23)</f>
        <v/>
      </c>
    </row>
    <row r="26" spans="1:9" ht="9.75" customHeight="1" x14ac:dyDescent="0.25">
      <c r="A26" s="36" t="str">
        <f>IF(Men!$D24="","",Men!B24)</f>
        <v/>
      </c>
      <c r="B26" s="37" t="str">
        <f>IF(Men!$D24="","",Men!C24)</f>
        <v/>
      </c>
      <c r="C26" s="38" t="str">
        <f>IF(Men!$D24="","",Men!D24)</f>
        <v/>
      </c>
      <c r="D26" s="36" t="str">
        <f>IF(Mixed!$D24="","",Mixed!B24)</f>
        <v/>
      </c>
      <c r="E26" s="37" t="str">
        <f>IF(Mixed!$D24="","",Mixed!C24)</f>
        <v/>
      </c>
      <c r="F26" s="38" t="str">
        <f>IF(Mixed!$D24="","",Mixed!D24)</f>
        <v/>
      </c>
      <c r="G26" s="36" t="str">
        <f>IF(Ladies!$D24="","",Ladies!B24)</f>
        <v/>
      </c>
      <c r="H26" s="37" t="str">
        <f>IF(Ladies!$D24="","",Ladies!C24)</f>
        <v/>
      </c>
      <c r="I26" s="38" t="str">
        <f>IF(Ladies!$D24="","",Ladies!D24)</f>
        <v/>
      </c>
    </row>
    <row r="27" spans="1:9" ht="9.75" customHeight="1" x14ac:dyDescent="0.25">
      <c r="A27" s="39" t="str">
        <f>IF(Men!$D25="","",Men!B25)</f>
        <v/>
      </c>
      <c r="B27" s="40" t="str">
        <f>IF(Men!$D25="","",Men!C25)</f>
        <v/>
      </c>
      <c r="C27" s="41" t="str">
        <f>IF(Men!$D25="","",Men!D25)</f>
        <v/>
      </c>
      <c r="D27" s="39" t="str">
        <f>IF(Mixed!$D25="","",Mixed!B25)</f>
        <v/>
      </c>
      <c r="E27" s="40" t="str">
        <f>IF(Mixed!$D25="","",Mixed!C25)</f>
        <v/>
      </c>
      <c r="F27" s="41" t="str">
        <f>IF(Mixed!$D25="","",Mixed!D25)</f>
        <v/>
      </c>
      <c r="G27" s="39" t="str">
        <f>IF(Ladies!$D25="","",Ladies!B25)</f>
        <v/>
      </c>
      <c r="H27" s="40" t="str">
        <f>IF(Ladies!$D25="","",Ladies!C25)</f>
        <v/>
      </c>
      <c r="I27" s="41" t="str">
        <f>IF(Ladies!$D25="","",Ladies!D25)</f>
        <v/>
      </c>
    </row>
    <row r="28" spans="1:9" ht="9.75" customHeight="1" x14ac:dyDescent="0.25">
      <c r="A28" s="39" t="str">
        <f>IF(Men!$D26="","",Men!B26)</f>
        <v/>
      </c>
      <c r="B28" s="40" t="str">
        <f>IF(Men!$D26="","",Men!C26)</f>
        <v/>
      </c>
      <c r="C28" s="41" t="str">
        <f>IF(Men!$D26="","",Men!D26)</f>
        <v/>
      </c>
      <c r="D28" s="39" t="str">
        <f>IF(Mixed!$D26="","",Mixed!B26)</f>
        <v>Wed</v>
      </c>
      <c r="E28" s="40">
        <f>IF(Mixed!$D26="","",Mixed!C26)</f>
        <v>44699</v>
      </c>
      <c r="F28" s="41" t="str">
        <f>IF(Mixed!$D26="","",Mixed!D26)</f>
        <v>Chester B</v>
      </c>
      <c r="G28" s="39" t="str">
        <f>IF(Ladies!$D26="","",Ladies!B26)</f>
        <v/>
      </c>
      <c r="H28" s="40" t="str">
        <f>IF(Ladies!$D26="","",Ladies!C26)</f>
        <v/>
      </c>
      <c r="I28" s="41" t="str">
        <f>IF(Ladies!$D26="","",Ladies!D26)</f>
        <v/>
      </c>
    </row>
    <row r="29" spans="1:9" ht="9.75" customHeight="1" x14ac:dyDescent="0.25">
      <c r="A29" s="39" t="str">
        <f>IF(Men!$D27="","",Men!B27)</f>
        <v/>
      </c>
      <c r="B29" s="40" t="str">
        <f>IF(Men!$D27="","",Men!C27)</f>
        <v/>
      </c>
      <c r="C29" s="41" t="str">
        <f>IF(Men!$D27="","",Men!D27)</f>
        <v/>
      </c>
      <c r="D29" s="39" t="str">
        <f>IF(Mixed!$D27="","",Mixed!B27)</f>
        <v/>
      </c>
      <c r="E29" s="40" t="str">
        <f>IF(Mixed!$D27="","",Mixed!C27)</f>
        <v/>
      </c>
      <c r="F29" s="41" t="str">
        <f>IF(Mixed!$D27="","",Mixed!D27)</f>
        <v/>
      </c>
      <c r="G29" s="39" t="str">
        <f>IF(Ladies!$D27="","",Ladies!B27)</f>
        <v>Thurs</v>
      </c>
      <c r="H29" s="40">
        <f>IF(Ladies!$D27="","",Ladies!C27)</f>
        <v>44700</v>
      </c>
      <c r="I29" s="41" t="str">
        <f>IF(Ladies!$D27="","",Ladies!D27)</f>
        <v>Chester A</v>
      </c>
    </row>
    <row r="30" spans="1:9" ht="9.75" customHeight="1" x14ac:dyDescent="0.25">
      <c r="A30" s="39" t="str">
        <f>IF(Men!$D28="","",Men!B28)</f>
        <v/>
      </c>
      <c r="B30" s="40" t="str">
        <f>IF(Men!$D28="","",Men!C28)</f>
        <v/>
      </c>
      <c r="C30" s="41" t="str">
        <f>IF(Men!$D28="","",Men!D28)</f>
        <v/>
      </c>
      <c r="D30" s="39" t="str">
        <f>IF(Mixed!$D28="","",Mixed!B28)</f>
        <v/>
      </c>
      <c r="E30" s="40" t="str">
        <f>IF(Mixed!$D28="","",Mixed!C28)</f>
        <v/>
      </c>
      <c r="F30" s="41" t="str">
        <f>IF(Mixed!$D28="","",Mixed!D28)</f>
        <v/>
      </c>
      <c r="G30" s="39" t="str">
        <f>IF(Ladies!$D28="","",Ladies!B28)</f>
        <v/>
      </c>
      <c r="H30" s="40" t="str">
        <f>IF(Ladies!$D28="","",Ladies!C28)</f>
        <v/>
      </c>
      <c r="I30" s="41" t="str">
        <f>IF(Ladies!$D28="","",Ladies!D28)</f>
        <v/>
      </c>
    </row>
    <row r="31" spans="1:9" ht="9.75" customHeight="1" x14ac:dyDescent="0.25">
      <c r="A31" s="39" t="str">
        <f>IF(Men!$D29="","",Men!B29)</f>
        <v/>
      </c>
      <c r="B31" s="40" t="str">
        <f>IF(Men!$D29="","",Men!C29)</f>
        <v/>
      </c>
      <c r="C31" s="41" t="str">
        <f>IF(Men!$D29="","",Men!D29)</f>
        <v/>
      </c>
      <c r="D31" s="39" t="str">
        <f>IF(Mixed!$D29="","",Mixed!B29)</f>
        <v/>
      </c>
      <c r="E31" s="40" t="str">
        <f>IF(Mixed!$D29="","",Mixed!C29)</f>
        <v/>
      </c>
      <c r="F31" s="41" t="str">
        <f>IF(Mixed!$D29="","",Mixed!D29)</f>
        <v/>
      </c>
      <c r="G31" s="39" t="str">
        <f>IF(Ladies!$D29="","",Ladies!B29)</f>
        <v/>
      </c>
      <c r="H31" s="40" t="str">
        <f>IF(Ladies!$D29="","",Ladies!C29)</f>
        <v/>
      </c>
      <c r="I31" s="41" t="str">
        <f>IF(Ladies!$D29="","",Ladies!D29)</f>
        <v/>
      </c>
    </row>
    <row r="32" spans="1:9" ht="9.75" customHeight="1" x14ac:dyDescent="0.25">
      <c r="A32" s="42" t="str">
        <f>IF(Men!$D30="","",Men!B30)</f>
        <v>Sun</v>
      </c>
      <c r="B32" s="43">
        <f>IF(Men!$D30="","",Men!C30)</f>
        <v>44703</v>
      </c>
      <c r="C32" s="44" t="str">
        <f>IF(Men!$D30="","",Men!D30)</f>
        <v>Wrexham B</v>
      </c>
      <c r="D32" s="42" t="str">
        <f>IF(Mixed!$D30="","",Mixed!B30)</f>
        <v/>
      </c>
      <c r="E32" s="43" t="str">
        <f>IF(Mixed!$D30="","",Mixed!C30)</f>
        <v/>
      </c>
      <c r="F32" s="44" t="str">
        <f>IF(Mixed!$D30="","",Mixed!D30)</f>
        <v/>
      </c>
      <c r="G32" s="42" t="str">
        <f>IF(Ladies!$D30="","",Ladies!B30)</f>
        <v/>
      </c>
      <c r="H32" s="43" t="str">
        <f>IF(Ladies!$D30="","",Ladies!C30)</f>
        <v/>
      </c>
      <c r="I32" s="44" t="str">
        <f>IF(Ladies!$D30="","",Ladies!D30)</f>
        <v/>
      </c>
    </row>
    <row r="33" spans="1:9" ht="9.75" customHeight="1" x14ac:dyDescent="0.25">
      <c r="A33" s="36" t="str">
        <f>IF(Men!$D31="","",Men!B31)</f>
        <v/>
      </c>
      <c r="B33" s="37" t="str">
        <f>IF(Men!$D31="","",Men!C31)</f>
        <v/>
      </c>
      <c r="C33" s="38" t="str">
        <f>IF(Men!$D31="","",Men!D31)</f>
        <v/>
      </c>
      <c r="D33" s="36" t="str">
        <f>IF(Mixed!$D31="","",Mixed!B31)</f>
        <v/>
      </c>
      <c r="E33" s="37" t="str">
        <f>IF(Mixed!$D31="","",Mixed!C31)</f>
        <v/>
      </c>
      <c r="F33" s="38" t="str">
        <f>IF(Mixed!$D31="","",Mixed!D31)</f>
        <v/>
      </c>
      <c r="G33" s="36" t="str">
        <f>IF(Ladies!$D31="","",Ladies!B31)</f>
        <v/>
      </c>
      <c r="H33" s="37" t="str">
        <f>IF(Ladies!$D31="","",Ladies!C31)</f>
        <v/>
      </c>
      <c r="I33" s="38" t="str">
        <f>IF(Ladies!$D31="","",Ladies!D31)</f>
        <v/>
      </c>
    </row>
    <row r="34" spans="1:9" ht="9.75" customHeight="1" x14ac:dyDescent="0.25">
      <c r="A34" s="39" t="str">
        <f>IF(Men!$D32="","",Men!B32)</f>
        <v/>
      </c>
      <c r="B34" s="40" t="str">
        <f>IF(Men!$D32="","",Men!C32)</f>
        <v/>
      </c>
      <c r="C34" s="41" t="str">
        <f>IF(Men!$D32="","",Men!D32)</f>
        <v/>
      </c>
      <c r="D34" s="39" t="str">
        <f>IF(Mixed!$D32="","",Mixed!B32)</f>
        <v/>
      </c>
      <c r="E34" s="40" t="str">
        <f>IF(Mixed!$D32="","",Mixed!C32)</f>
        <v/>
      </c>
      <c r="F34" s="41" t="str">
        <f>IF(Mixed!$D32="","",Mixed!D32)</f>
        <v/>
      </c>
      <c r="G34" s="39" t="str">
        <f>IF(Ladies!$D32="","",Ladies!B32)</f>
        <v/>
      </c>
      <c r="H34" s="40" t="str">
        <f>IF(Ladies!$D32="","",Ladies!C32)</f>
        <v/>
      </c>
      <c r="I34" s="41" t="str">
        <f>IF(Ladies!$D32="","",Ladies!D32)</f>
        <v/>
      </c>
    </row>
    <row r="35" spans="1:9" ht="9.75" customHeight="1" x14ac:dyDescent="0.25">
      <c r="A35" s="39" t="str">
        <f>IF(Men!$D33="","",Men!B33)</f>
        <v/>
      </c>
      <c r="B35" s="40" t="str">
        <f>IF(Men!$D33="","",Men!C33)</f>
        <v/>
      </c>
      <c r="C35" s="41" t="str">
        <f>IF(Men!$D33="","",Men!D33)</f>
        <v/>
      </c>
      <c r="D35" s="39" t="str">
        <f>IF(Mixed!$D33="","",Mixed!B33)</f>
        <v/>
      </c>
      <c r="E35" s="40" t="str">
        <f>IF(Mixed!$D33="","",Mixed!C33)</f>
        <v/>
      </c>
      <c r="F35" s="41" t="str">
        <f>IF(Mixed!$D33="","",Mixed!D33)</f>
        <v/>
      </c>
      <c r="G35" s="39" t="str">
        <f>IF(Ladies!$D33="","",Ladies!B33)</f>
        <v/>
      </c>
      <c r="H35" s="40" t="str">
        <f>IF(Ladies!$D33="","",Ladies!C33)</f>
        <v/>
      </c>
      <c r="I35" s="41" t="str">
        <f>IF(Ladies!$D33="","",Ladies!D33)</f>
        <v/>
      </c>
    </row>
    <row r="36" spans="1:9" ht="9.75" customHeight="1" x14ac:dyDescent="0.25">
      <c r="A36" s="39" t="str">
        <f>IF(Men!$D34="","",Men!B34)</f>
        <v>Thurs</v>
      </c>
      <c r="B36" s="40">
        <f>IF(Men!$D34="","",Men!C34)</f>
        <v>44707</v>
      </c>
      <c r="C36" s="41" t="str">
        <f>IF(Men!$D34="","",Men!D34)</f>
        <v>Heswall</v>
      </c>
      <c r="D36" s="39" t="str">
        <f>IF(Mixed!$D34="","",Mixed!B34)</f>
        <v/>
      </c>
      <c r="E36" s="40" t="str">
        <f>IF(Mixed!$D34="","",Mixed!C34)</f>
        <v/>
      </c>
      <c r="F36" s="41" t="str">
        <f>IF(Mixed!$D34="","",Mixed!D34)</f>
        <v/>
      </c>
      <c r="G36" s="39" t="str">
        <f>IF(Ladies!$D34="","",Ladies!B34)</f>
        <v>Thurs</v>
      </c>
      <c r="H36" s="40">
        <f>IF(Ladies!$D34="","",Ladies!C34)</f>
        <v>44707</v>
      </c>
      <c r="I36" s="41" t="str">
        <f>IF(Ladies!$D34="","",Ladies!D34)</f>
        <v>Wrexham</v>
      </c>
    </row>
    <row r="37" spans="1:9" ht="9.75" customHeight="1" x14ac:dyDescent="0.25">
      <c r="A37" s="39" t="str">
        <f>IF(Men!$D35="","",Men!B35)</f>
        <v/>
      </c>
      <c r="B37" s="40" t="str">
        <f>IF(Men!$D35="","",Men!C35)</f>
        <v/>
      </c>
      <c r="C37" s="41" t="str">
        <f>IF(Men!$D35="","",Men!D35)</f>
        <v/>
      </c>
      <c r="D37" s="39" t="str">
        <f>IF(Mixed!$D35="","",Mixed!B35)</f>
        <v/>
      </c>
      <c r="E37" s="40" t="str">
        <f>IF(Mixed!$D35="","",Mixed!C35)</f>
        <v/>
      </c>
      <c r="F37" s="41" t="str">
        <f>IF(Mixed!$D35="","",Mixed!D35)</f>
        <v/>
      </c>
      <c r="G37" s="39" t="str">
        <f>IF(Ladies!$D35="","",Ladies!B35)</f>
        <v/>
      </c>
      <c r="H37" s="40" t="str">
        <f>IF(Ladies!$D35="","",Ladies!C35)</f>
        <v/>
      </c>
      <c r="I37" s="41" t="str">
        <f>IF(Ladies!$D35="","",Ladies!D35)</f>
        <v/>
      </c>
    </row>
    <row r="38" spans="1:9" ht="9.75" customHeight="1" x14ac:dyDescent="0.25">
      <c r="A38" s="39" t="str">
        <f>IF(Men!$D36="","",Men!B36)</f>
        <v/>
      </c>
      <c r="B38" s="40" t="str">
        <f>IF(Men!$D36="","",Men!C36)</f>
        <v/>
      </c>
      <c r="C38" s="41" t="str">
        <f>IF(Men!$D36="","",Men!D36)</f>
        <v/>
      </c>
      <c r="D38" s="39" t="str">
        <f>IF(Mixed!$D36="","",Mixed!B36)</f>
        <v>Sat</v>
      </c>
      <c r="E38" s="40">
        <f>IF(Mixed!$D36="","",Mixed!C36)</f>
        <v>44709</v>
      </c>
      <c r="F38" s="41" t="str">
        <f>IF(Mixed!$D36="","",Mixed!D36)</f>
        <v>Hoylake</v>
      </c>
      <c r="G38" s="39" t="str">
        <f>IF(Ladies!$D36="","",Ladies!B36)</f>
        <v/>
      </c>
      <c r="H38" s="40" t="str">
        <f>IF(Ladies!$D36="","",Ladies!C36)</f>
        <v/>
      </c>
      <c r="I38" s="41" t="str">
        <f>IF(Ladies!$D36="","",Ladies!D36)</f>
        <v/>
      </c>
    </row>
    <row r="39" spans="1:9" ht="9.75" customHeight="1" x14ac:dyDescent="0.25">
      <c r="A39" s="42" t="str">
        <f>IF(Men!$D37="","",Men!B37)</f>
        <v/>
      </c>
      <c r="B39" s="43" t="str">
        <f>IF(Men!$D37="","",Men!C37)</f>
        <v/>
      </c>
      <c r="C39" s="44" t="str">
        <f>IF(Men!$D37="","",Men!D37)</f>
        <v/>
      </c>
      <c r="D39" s="42" t="str">
        <f>IF(Mixed!$D37="","",Mixed!B37)</f>
        <v/>
      </c>
      <c r="E39" s="43" t="str">
        <f>IF(Mixed!$D37="","",Mixed!C37)</f>
        <v/>
      </c>
      <c r="F39" s="44" t="str">
        <f>IF(Mixed!$D37="","",Mixed!D37)</f>
        <v/>
      </c>
      <c r="G39" s="42" t="str">
        <f>IF(Ladies!$D37="","",Ladies!B37)</f>
        <v/>
      </c>
      <c r="H39" s="43" t="str">
        <f>IF(Ladies!$D37="","",Ladies!C37)</f>
        <v/>
      </c>
      <c r="I39" s="44" t="str">
        <f>IF(Ladies!$D37="","",Ladies!D37)</f>
        <v/>
      </c>
    </row>
    <row r="40" spans="1:9" ht="9.75" customHeight="1" x14ac:dyDescent="0.25">
      <c r="A40" s="36" t="str">
        <f>IF(Men!$D38="","",Men!B38)</f>
        <v/>
      </c>
      <c r="B40" s="37" t="str">
        <f>IF(Men!$D38="","",Men!C38)</f>
        <v/>
      </c>
      <c r="C40" s="38" t="str">
        <f>IF(Men!$D38="","",Men!D38)</f>
        <v/>
      </c>
      <c r="D40" s="36" t="str">
        <f>IF(Mixed!$D38="","",Mixed!B38)</f>
        <v>Mon</v>
      </c>
      <c r="E40" s="37">
        <f>IF(Mixed!$D38="","",Mixed!C38)</f>
        <v>44711</v>
      </c>
      <c r="F40" s="38" t="str">
        <f>IF(Mixed!$D38="","",Mixed!D38)</f>
        <v>Chester C</v>
      </c>
      <c r="G40" s="36" t="str">
        <f>IF(Ladies!$D38="","",Ladies!B38)</f>
        <v/>
      </c>
      <c r="H40" s="37" t="str">
        <f>IF(Ladies!$D38="","",Ladies!C38)</f>
        <v/>
      </c>
      <c r="I40" s="38" t="str">
        <f>IF(Ladies!$D38="","",Ladies!D38)</f>
        <v/>
      </c>
    </row>
    <row r="41" spans="1:9" ht="9.75" customHeight="1" x14ac:dyDescent="0.25">
      <c r="A41" s="39" t="str">
        <f>IF(Men!$D39="","",Men!B39)</f>
        <v/>
      </c>
      <c r="B41" s="40" t="str">
        <f>IF(Men!$D39="","",Men!C39)</f>
        <v/>
      </c>
      <c r="C41" s="41" t="str">
        <f>IF(Men!$D39="","",Men!D39)</f>
        <v/>
      </c>
      <c r="D41" s="39" t="str">
        <f>IF(Mixed!$D39="","",Mixed!B39)</f>
        <v/>
      </c>
      <c r="E41" s="40" t="str">
        <f>IF(Mixed!$D39="","",Mixed!C39)</f>
        <v/>
      </c>
      <c r="F41" s="41" t="str">
        <f>IF(Mixed!$D39="","",Mixed!D39)</f>
        <v/>
      </c>
      <c r="G41" s="39" t="str">
        <f>IF(Ladies!$D39="","",Ladies!B39)</f>
        <v/>
      </c>
      <c r="H41" s="40" t="str">
        <f>IF(Ladies!$D39="","",Ladies!C39)</f>
        <v/>
      </c>
      <c r="I41" s="41" t="str">
        <f>IF(Ladies!$D39="","",Ladies!D39)</f>
        <v/>
      </c>
    </row>
    <row r="42" spans="1:9" ht="9.75" customHeight="1" x14ac:dyDescent="0.25">
      <c r="A42" s="39" t="str">
        <f>IF(Men!$D40="","",Men!B40)</f>
        <v/>
      </c>
      <c r="B42" s="40" t="str">
        <f>IF(Men!$D40="","",Men!C40)</f>
        <v/>
      </c>
      <c r="C42" s="41" t="str">
        <f>IF(Men!$D40="","",Men!D40)</f>
        <v/>
      </c>
      <c r="D42" s="39" t="str">
        <f>IF(Mixed!$D40="","",Mixed!B40)</f>
        <v/>
      </c>
      <c r="E42" s="40" t="str">
        <f>IF(Mixed!$D40="","",Mixed!C40)</f>
        <v/>
      </c>
      <c r="F42" s="41" t="str">
        <f>IF(Mixed!$D40="","",Mixed!D40)</f>
        <v/>
      </c>
      <c r="G42" s="39" t="str">
        <f>IF(Ladies!$D40="","",Ladies!B40)</f>
        <v/>
      </c>
      <c r="H42" s="40" t="str">
        <f>IF(Ladies!$D40="","",Ladies!C40)</f>
        <v/>
      </c>
      <c r="I42" s="41" t="str">
        <f>IF(Ladies!$D40="","",Ladies!D40)</f>
        <v/>
      </c>
    </row>
    <row r="43" spans="1:9" ht="9.75" customHeight="1" x14ac:dyDescent="0.25">
      <c r="A43" s="39" t="str">
        <f>IF(Men!$D41="","",Men!B41)</f>
        <v/>
      </c>
      <c r="B43" s="40" t="str">
        <f>IF(Men!$D41="","",Men!C41)</f>
        <v/>
      </c>
      <c r="C43" s="41" t="str">
        <f>IF(Men!$D41="","",Men!D41)</f>
        <v/>
      </c>
      <c r="D43" s="39" t="str">
        <f>IF(Mixed!$D41="","",Mixed!B41)</f>
        <v/>
      </c>
      <c r="E43" s="40" t="str">
        <f>IF(Mixed!$D41="","",Mixed!C41)</f>
        <v/>
      </c>
      <c r="F43" s="41" t="str">
        <f>IF(Mixed!$D41="","",Mixed!D41)</f>
        <v/>
      </c>
      <c r="G43" s="39" t="str">
        <f>IF(Ladies!$D41="","",Ladies!B41)</f>
        <v>Thurs</v>
      </c>
      <c r="H43" s="40">
        <f>IF(Ladies!$D41="","",Ladies!C41)</f>
        <v>44714</v>
      </c>
      <c r="I43" s="41" t="str">
        <f>IF(Ladies!$D41="","",Ladies!D41)</f>
        <v>Chester B</v>
      </c>
    </row>
    <row r="44" spans="1:9" ht="9.75" customHeight="1" x14ac:dyDescent="0.25">
      <c r="A44" s="39" t="str">
        <f>IF(Men!$D42="","",Men!B42)</f>
        <v/>
      </c>
      <c r="B44" s="40" t="str">
        <f>IF(Men!$D42="","",Men!C42)</f>
        <v/>
      </c>
      <c r="C44" s="41" t="str">
        <f>IF(Men!$D42="","",Men!D42)</f>
        <v/>
      </c>
      <c r="D44" s="39" t="str">
        <f>IF(Mixed!$D42="","",Mixed!B42)</f>
        <v/>
      </c>
      <c r="E44" s="40" t="str">
        <f>IF(Mixed!$D42="","",Mixed!C42)</f>
        <v/>
      </c>
      <c r="F44" s="41" t="str">
        <f>IF(Mixed!$D42="","",Mixed!D42)</f>
        <v/>
      </c>
      <c r="G44" s="39" t="str">
        <f>IF(Ladies!$D42="","",Ladies!B42)</f>
        <v/>
      </c>
      <c r="H44" s="40" t="str">
        <f>IF(Ladies!$D42="","",Ladies!C42)</f>
        <v/>
      </c>
      <c r="I44" s="41" t="str">
        <f>IF(Ladies!$D42="","",Ladies!D42)</f>
        <v/>
      </c>
    </row>
    <row r="45" spans="1:9" ht="9.75" customHeight="1" x14ac:dyDescent="0.25">
      <c r="A45" s="39" t="str">
        <f>IF(Men!$D43="","",Men!B43)</f>
        <v/>
      </c>
      <c r="B45" s="40" t="str">
        <f>IF(Men!$D43="","",Men!C43)</f>
        <v/>
      </c>
      <c r="C45" s="41" t="str">
        <f>IF(Men!$D43="","",Men!D43)</f>
        <v/>
      </c>
      <c r="D45" s="39" t="str">
        <f>IF(Mixed!$D43="","",Mixed!B43)</f>
        <v/>
      </c>
      <c r="E45" s="40" t="str">
        <f>IF(Mixed!$D43="","",Mixed!C43)</f>
        <v/>
      </c>
      <c r="F45" s="41" t="str">
        <f>IF(Mixed!$D43="","",Mixed!D43)</f>
        <v/>
      </c>
      <c r="G45" s="39" t="str">
        <f>IF(Ladies!$D43="","",Ladies!B43)</f>
        <v/>
      </c>
      <c r="H45" s="40" t="str">
        <f>IF(Ladies!$D43="","",Ladies!C43)</f>
        <v/>
      </c>
      <c r="I45" s="41" t="str">
        <f>IF(Ladies!$D43="","",Ladies!D43)</f>
        <v/>
      </c>
    </row>
    <row r="46" spans="1:9" ht="9.75" customHeight="1" x14ac:dyDescent="0.25">
      <c r="A46" s="42" t="str">
        <f>IF(Men!$D44="","",Men!B44)</f>
        <v>Sun</v>
      </c>
      <c r="B46" s="43">
        <f>IF(Men!$D44="","",Men!C44)</f>
        <v>44717</v>
      </c>
      <c r="C46" s="44" t="str">
        <f>IF(Men!$D44="","",Men!D44)</f>
        <v>Chester A</v>
      </c>
      <c r="D46" s="42" t="str">
        <f>IF(Mixed!$D44="","",Mixed!B44)</f>
        <v/>
      </c>
      <c r="E46" s="43" t="str">
        <f>IF(Mixed!$D44="","",Mixed!C44)</f>
        <v/>
      </c>
      <c r="F46" s="44" t="str">
        <f>IF(Mixed!$D44="","",Mixed!D44)</f>
        <v/>
      </c>
      <c r="G46" s="42" t="str">
        <f>IF(Ladies!$D44="","",Ladies!B44)</f>
        <v/>
      </c>
      <c r="H46" s="43" t="str">
        <f>IF(Ladies!$D44="","",Ladies!C44)</f>
        <v/>
      </c>
      <c r="I46" s="44" t="str">
        <f>IF(Ladies!$D44="","",Ladies!D44)</f>
        <v/>
      </c>
    </row>
    <row r="47" spans="1:9" ht="9.75" customHeight="1" x14ac:dyDescent="0.25">
      <c r="A47" s="36" t="str">
        <f>IF(Men!$D45="","",Men!B45)</f>
        <v/>
      </c>
      <c r="B47" s="37" t="str">
        <f>IF(Men!$D45="","",Men!C45)</f>
        <v/>
      </c>
      <c r="C47" s="38" t="str">
        <f>IF(Men!$D45="","",Men!D45)</f>
        <v/>
      </c>
      <c r="D47" s="36" t="str">
        <f>IF(Mixed!$D45="","",Mixed!B45)</f>
        <v/>
      </c>
      <c r="E47" s="37" t="str">
        <f>IF(Mixed!$D45="","",Mixed!C45)</f>
        <v/>
      </c>
      <c r="F47" s="38" t="str">
        <f>IF(Mixed!$D45="","",Mixed!D45)</f>
        <v/>
      </c>
      <c r="G47" s="36" t="str">
        <f>IF(Ladies!$D45="","",Ladies!B45)</f>
        <v/>
      </c>
      <c r="H47" s="37" t="str">
        <f>IF(Ladies!$D45="","",Ladies!C45)</f>
        <v/>
      </c>
      <c r="I47" s="38" t="str">
        <f>IF(Ladies!$D45="","",Ladies!D45)</f>
        <v/>
      </c>
    </row>
    <row r="48" spans="1:9" ht="9.75" customHeight="1" x14ac:dyDescent="0.25">
      <c r="A48" s="39" t="str">
        <f>IF(Men!$D46="","",Men!B46)</f>
        <v/>
      </c>
      <c r="B48" s="40" t="str">
        <f>IF(Men!$D46="","",Men!C46)</f>
        <v/>
      </c>
      <c r="C48" s="41" t="str">
        <f>IF(Men!$D46="","",Men!D46)</f>
        <v/>
      </c>
      <c r="D48" s="39" t="str">
        <f>IF(Mixed!$D46="","",Mixed!B46)</f>
        <v/>
      </c>
      <c r="E48" s="40" t="str">
        <f>IF(Mixed!$D46="","",Mixed!C46)</f>
        <v/>
      </c>
      <c r="F48" s="41" t="str">
        <f>IF(Mixed!$D46="","",Mixed!D46)</f>
        <v/>
      </c>
      <c r="G48" s="39" t="str">
        <f>IF(Ladies!$D46="","",Ladies!B46)</f>
        <v/>
      </c>
      <c r="H48" s="40" t="str">
        <f>IF(Ladies!$D46="","",Ladies!C46)</f>
        <v/>
      </c>
      <c r="I48" s="41" t="str">
        <f>IF(Ladies!$D46="","",Ladies!D46)</f>
        <v/>
      </c>
    </row>
    <row r="49" spans="1:9" ht="9.75" customHeight="1" x14ac:dyDescent="0.25">
      <c r="A49" s="39" t="str">
        <f>IF(Men!$D47="","",Men!B47)</f>
        <v/>
      </c>
      <c r="B49" s="40" t="str">
        <f>IF(Men!$D47="","",Men!C47)</f>
        <v/>
      </c>
      <c r="C49" s="41" t="str">
        <f>IF(Men!$D47="","",Men!D47)</f>
        <v/>
      </c>
      <c r="D49" s="39" t="str">
        <f>IF(Mixed!$D47="","",Mixed!B47)</f>
        <v>Wed</v>
      </c>
      <c r="E49" s="40">
        <f>IF(Mixed!$D47="","",Mixed!C47)</f>
        <v>44720</v>
      </c>
      <c r="F49" s="41" t="str">
        <f>IF(Mixed!$D47="","",Mixed!D47)</f>
        <v>Mold B</v>
      </c>
      <c r="G49" s="39" t="str">
        <f>IF(Ladies!$D47="","",Ladies!B47)</f>
        <v/>
      </c>
      <c r="H49" s="40" t="str">
        <f>IF(Ladies!$D47="","",Ladies!C47)</f>
        <v/>
      </c>
      <c r="I49" s="41" t="str">
        <f>IF(Ladies!$D47="","",Ladies!D47)</f>
        <v/>
      </c>
    </row>
    <row r="50" spans="1:9" ht="9.75" customHeight="1" x14ac:dyDescent="0.25">
      <c r="A50" s="39" t="str">
        <f>IF(Men!$D48="","",Men!B48)</f>
        <v/>
      </c>
      <c r="B50" s="40" t="str">
        <f>IF(Men!$D48="","",Men!C48)</f>
        <v/>
      </c>
      <c r="C50" s="41" t="str">
        <f>IF(Men!$D48="","",Men!D48)</f>
        <v/>
      </c>
      <c r="D50" s="39" t="str">
        <f>IF(Mixed!$D48="","",Mixed!B48)</f>
        <v/>
      </c>
      <c r="E50" s="40" t="str">
        <f>IF(Mixed!$D48="","",Mixed!C48)</f>
        <v/>
      </c>
      <c r="F50" s="41" t="str">
        <f>IF(Mixed!$D48="","",Mixed!D48)</f>
        <v/>
      </c>
      <c r="G50" s="39" t="str">
        <f>IF(Ladies!$D48="","",Ladies!B48)</f>
        <v/>
      </c>
      <c r="H50" s="40" t="str">
        <f>IF(Ladies!$D48="","",Ladies!C48)</f>
        <v/>
      </c>
      <c r="I50" s="41" t="str">
        <f>IF(Ladies!$D48="","",Ladies!D48)</f>
        <v/>
      </c>
    </row>
    <row r="51" spans="1:9" ht="9.75" customHeight="1" x14ac:dyDescent="0.25">
      <c r="A51" s="39" t="str">
        <f>IF(Men!$D49="","",Men!B49)</f>
        <v/>
      </c>
      <c r="B51" s="40" t="str">
        <f>IF(Men!$D49="","",Men!C49)</f>
        <v/>
      </c>
      <c r="C51" s="41" t="str">
        <f>IF(Men!$D49="","",Men!D49)</f>
        <v/>
      </c>
      <c r="D51" s="39" t="str">
        <f>IF(Mixed!$D49="","",Mixed!B49)</f>
        <v/>
      </c>
      <c r="E51" s="40" t="str">
        <f>IF(Mixed!$D49="","",Mixed!C49)</f>
        <v/>
      </c>
      <c r="F51" s="41" t="str">
        <f>IF(Mixed!$D49="","",Mixed!D49)</f>
        <v/>
      </c>
      <c r="G51" s="39" t="str">
        <f>IF(Ladies!$D49="","",Ladies!B49)</f>
        <v/>
      </c>
      <c r="H51" s="40" t="str">
        <f>IF(Ladies!$D49="","",Ladies!C49)</f>
        <v/>
      </c>
      <c r="I51" s="41" t="str">
        <f>IF(Ladies!$D49="","",Ladies!D49)</f>
        <v/>
      </c>
    </row>
    <row r="52" spans="1:9" ht="9.75" customHeight="1" x14ac:dyDescent="0.25">
      <c r="A52" s="39" t="str">
        <f>IF(Men!$D50="","",Men!B50)</f>
        <v/>
      </c>
      <c r="B52" s="40" t="str">
        <f>IF(Men!$D50="","",Men!C50)</f>
        <v/>
      </c>
      <c r="C52" s="41" t="str">
        <f>IF(Men!$D50="","",Men!D50)</f>
        <v/>
      </c>
      <c r="D52" s="39" t="str">
        <f>IF(Mixed!$D50="","",Mixed!B50)</f>
        <v/>
      </c>
      <c r="E52" s="40" t="str">
        <f>IF(Mixed!$D50="","",Mixed!C50)</f>
        <v/>
      </c>
      <c r="F52" s="41" t="str">
        <f>IF(Mixed!$D50="","",Mixed!D50)</f>
        <v/>
      </c>
      <c r="G52" s="39" t="str">
        <f>IF(Ladies!$D50="","",Ladies!B50)</f>
        <v/>
      </c>
      <c r="H52" s="40" t="str">
        <f>IF(Ladies!$D50="","",Ladies!C50)</f>
        <v/>
      </c>
      <c r="I52" s="41" t="str">
        <f>IF(Ladies!$D50="","",Ladies!D50)</f>
        <v/>
      </c>
    </row>
    <row r="53" spans="1:9" ht="9.75" customHeight="1" x14ac:dyDescent="0.25">
      <c r="A53" s="42" t="str">
        <f>IF(Men!$D51="","",Men!B51)</f>
        <v>Sun</v>
      </c>
      <c r="B53" s="43">
        <f>IF(Men!$D51="","",Men!C51)</f>
        <v>44724</v>
      </c>
      <c r="C53" s="44" t="str">
        <f>IF(Men!$D51="","",Men!D51)</f>
        <v>Glan Aber B</v>
      </c>
      <c r="D53" s="42" t="str">
        <f>IF(Mixed!$D51="","",Mixed!B51)</f>
        <v/>
      </c>
      <c r="E53" s="43" t="str">
        <f>IF(Mixed!$D51="","",Mixed!C51)</f>
        <v/>
      </c>
      <c r="F53" s="44" t="str">
        <f>IF(Mixed!$D51="","",Mixed!D51)</f>
        <v/>
      </c>
      <c r="G53" s="42" t="str">
        <f>IF(Ladies!$D51="","",Ladies!B51)</f>
        <v>Sun</v>
      </c>
      <c r="H53" s="43">
        <f>IF(Ladies!$D51="","",Ladies!C51)</f>
        <v>44724</v>
      </c>
      <c r="I53" s="44" t="str">
        <f>IF(Ladies!$D51="","",Ladies!D51)</f>
        <v>Hollies</v>
      </c>
    </row>
    <row r="54" spans="1:9" ht="9.75" customHeight="1" x14ac:dyDescent="0.25">
      <c r="A54" s="36" t="str">
        <f>IF(Men!$D52="","",Men!B52)</f>
        <v/>
      </c>
      <c r="B54" s="37" t="str">
        <f>IF(Men!$D52="","",Men!C52)</f>
        <v/>
      </c>
      <c r="C54" s="38" t="str">
        <f>IF(Men!$D52="","",Men!D52)</f>
        <v/>
      </c>
      <c r="D54" s="36" t="str">
        <f>IF(Mixed!$D52="","",Mixed!B52)</f>
        <v/>
      </c>
      <c r="E54" s="37" t="str">
        <f>IF(Mixed!$D52="","",Mixed!C52)</f>
        <v/>
      </c>
      <c r="F54" s="38" t="str">
        <f>IF(Mixed!$D52="","",Mixed!D52)</f>
        <v/>
      </c>
      <c r="G54" s="36" t="str">
        <f>IF(Ladies!$D52="","",Ladies!B52)</f>
        <v/>
      </c>
      <c r="H54" s="37" t="str">
        <f>IF(Ladies!$D52="","",Ladies!C52)</f>
        <v/>
      </c>
      <c r="I54" s="38" t="str">
        <f>IF(Ladies!$D52="","",Ladies!D52)</f>
        <v/>
      </c>
    </row>
    <row r="55" spans="1:9" ht="9.75" customHeight="1" x14ac:dyDescent="0.25">
      <c r="A55" s="39" t="str">
        <f>IF(Men!$D53="","",Men!B53)</f>
        <v/>
      </c>
      <c r="B55" s="40" t="str">
        <f>IF(Men!$D53="","",Men!C53)</f>
        <v/>
      </c>
      <c r="C55" s="41" t="str">
        <f>IF(Men!$D53="","",Men!D53)</f>
        <v/>
      </c>
      <c r="D55" s="39" t="str">
        <f>IF(Mixed!$D53="","",Mixed!B53)</f>
        <v/>
      </c>
      <c r="E55" s="40" t="str">
        <f>IF(Mixed!$D53="","",Mixed!C53)</f>
        <v/>
      </c>
      <c r="F55" s="41" t="str">
        <f>IF(Mixed!$D53="","",Mixed!D53)</f>
        <v/>
      </c>
      <c r="G55" s="39" t="str">
        <f>IF(Ladies!$D53="","",Ladies!B53)</f>
        <v/>
      </c>
      <c r="H55" s="40" t="str">
        <f>IF(Ladies!$D53="","",Ladies!C53)</f>
        <v/>
      </c>
      <c r="I55" s="41" t="str">
        <f>IF(Ladies!$D53="","",Ladies!D53)</f>
        <v/>
      </c>
    </row>
    <row r="56" spans="1:9" ht="9.75" customHeight="1" x14ac:dyDescent="0.25">
      <c r="A56" s="39" t="str">
        <f>IF(Men!$D54="","",Men!B54)</f>
        <v/>
      </c>
      <c r="B56" s="40" t="str">
        <f>IF(Men!$D54="","",Men!C54)</f>
        <v/>
      </c>
      <c r="C56" s="41" t="str">
        <f>IF(Men!$D54="","",Men!D54)</f>
        <v/>
      </c>
      <c r="D56" s="39" t="str">
        <f>IF(Mixed!$D54="","",Mixed!B54)</f>
        <v/>
      </c>
      <c r="E56" s="40" t="str">
        <f>IF(Mixed!$D54="","",Mixed!C54)</f>
        <v/>
      </c>
      <c r="F56" s="41" t="str">
        <f>IF(Mixed!$D54="","",Mixed!D54)</f>
        <v/>
      </c>
      <c r="G56" s="39" t="str">
        <f>IF(Ladies!$D54="","",Ladies!B54)</f>
        <v/>
      </c>
      <c r="H56" s="40" t="str">
        <f>IF(Ladies!$D54="","",Ladies!C54)</f>
        <v/>
      </c>
      <c r="I56" s="41" t="str">
        <f>IF(Ladies!$D54="","",Ladies!D54)</f>
        <v/>
      </c>
    </row>
    <row r="57" spans="1:9" ht="9.75" customHeight="1" x14ac:dyDescent="0.25">
      <c r="A57" s="39" t="str">
        <f>IF(Men!$D55="","",Men!B55)</f>
        <v/>
      </c>
      <c r="B57" s="40" t="str">
        <f>IF(Men!$D55="","",Men!C55)</f>
        <v/>
      </c>
      <c r="C57" s="41" t="str">
        <f>IF(Men!$D55="","",Men!D55)</f>
        <v/>
      </c>
      <c r="D57" s="39" t="str">
        <f>IF(Mixed!$D55="","",Mixed!B55)</f>
        <v/>
      </c>
      <c r="E57" s="40" t="str">
        <f>IF(Mixed!$D55="","",Mixed!C55)</f>
        <v/>
      </c>
      <c r="F57" s="41" t="str">
        <f>IF(Mixed!$D55="","",Mixed!D55)</f>
        <v/>
      </c>
      <c r="G57" s="39" t="str">
        <f>IF(Ladies!$D55="","",Ladies!B55)</f>
        <v>Thurs</v>
      </c>
      <c r="H57" s="40">
        <f>IF(Ladies!$D55="","",Ladies!C55)</f>
        <v>44728</v>
      </c>
      <c r="I57" s="41" t="str">
        <f>IF(Ladies!$D55="","",Ladies!D55)</f>
        <v>Hoole B</v>
      </c>
    </row>
    <row r="58" spans="1:9" ht="9.75" customHeight="1" x14ac:dyDescent="0.25">
      <c r="A58" s="39" t="str">
        <f>IF(Men!$D56="","",Men!B56)</f>
        <v/>
      </c>
      <c r="B58" s="40" t="str">
        <f>IF(Men!$D56="","",Men!C56)</f>
        <v/>
      </c>
      <c r="C58" s="41" t="str">
        <f>IF(Men!$D56="","",Men!D56)</f>
        <v/>
      </c>
      <c r="D58" s="39" t="str">
        <f>IF(Mixed!$D56="","",Mixed!B56)</f>
        <v/>
      </c>
      <c r="E58" s="40" t="str">
        <f>IF(Mixed!$D56="","",Mixed!C56)</f>
        <v/>
      </c>
      <c r="F58" s="41" t="str">
        <f>IF(Mixed!$D56="","",Mixed!D56)</f>
        <v/>
      </c>
      <c r="G58" s="39" t="str">
        <f>IF(Ladies!$D56="","",Ladies!B56)</f>
        <v/>
      </c>
      <c r="H58" s="40" t="str">
        <f>IF(Ladies!$D56="","",Ladies!C56)</f>
        <v/>
      </c>
      <c r="I58" s="41" t="str">
        <f>IF(Ladies!$D56="","",Ladies!D56)</f>
        <v/>
      </c>
    </row>
    <row r="59" spans="1:9" ht="9.75" customHeight="1" x14ac:dyDescent="0.25">
      <c r="A59" s="39" t="str">
        <f>IF(Men!$D57="","",Men!B57)</f>
        <v/>
      </c>
      <c r="B59" s="40" t="str">
        <f>IF(Men!$D57="","",Men!C57)</f>
        <v/>
      </c>
      <c r="C59" s="41" t="str">
        <f>IF(Men!$D57="","",Men!D57)</f>
        <v/>
      </c>
      <c r="D59" s="39" t="str">
        <f>IF(Mixed!$D57="","",Mixed!B57)</f>
        <v/>
      </c>
      <c r="E59" s="40" t="str">
        <f>IF(Mixed!$D57="","",Mixed!C57)</f>
        <v/>
      </c>
      <c r="F59" s="41" t="str">
        <f>IF(Mixed!$D57="","",Mixed!D57)</f>
        <v/>
      </c>
      <c r="G59" s="39" t="str">
        <f>IF(Ladies!$D57="","",Ladies!B57)</f>
        <v/>
      </c>
      <c r="H59" s="40" t="str">
        <f>IF(Ladies!$D57="","",Ladies!C57)</f>
        <v/>
      </c>
      <c r="I59" s="41" t="str">
        <f>IF(Ladies!$D57="","",Ladies!D57)</f>
        <v/>
      </c>
    </row>
    <row r="60" spans="1:9" ht="9.75" customHeight="1" x14ac:dyDescent="0.25">
      <c r="A60" s="42" t="str">
        <f>IF(Men!$D58="","",Men!B58)</f>
        <v>Sun</v>
      </c>
      <c r="B60" s="43">
        <f>IF(Men!$D58="","",Men!C58)</f>
        <v>44731</v>
      </c>
      <c r="C60" s="44" t="str">
        <f>IF(Men!$D58="","",Men!D58)</f>
        <v>Ch Oaks B</v>
      </c>
      <c r="D60" s="42" t="str">
        <f>IF(Mixed!$D58="","",Mixed!B58)</f>
        <v/>
      </c>
      <c r="E60" s="43" t="str">
        <f>IF(Mixed!$D58="","",Mixed!C58)</f>
        <v/>
      </c>
      <c r="F60" s="44" t="str">
        <f>IF(Mixed!$D58="","",Mixed!D58)</f>
        <v/>
      </c>
      <c r="G60" s="42" t="str">
        <f>IF(Ladies!$D58="","",Ladies!B58)</f>
        <v/>
      </c>
      <c r="H60" s="43" t="str">
        <f>IF(Ladies!$D58="","",Ladies!C58)</f>
        <v/>
      </c>
      <c r="I60" s="44" t="str">
        <f>IF(Ladies!$D58="","",Ladies!D58)</f>
        <v/>
      </c>
    </row>
    <row r="61" spans="1:9" ht="9.75" customHeight="1" x14ac:dyDescent="0.25">
      <c r="A61" s="36" t="str">
        <f>IF(Men!$D59="","",Men!B59)</f>
        <v/>
      </c>
      <c r="B61" s="37" t="str">
        <f>IF(Men!$D59="","",Men!C59)</f>
        <v/>
      </c>
      <c r="C61" s="38" t="str">
        <f>IF(Men!$D59="","",Men!D59)</f>
        <v/>
      </c>
      <c r="D61" s="36" t="str">
        <f>IF(Mixed!$D59="","",Mixed!B59)</f>
        <v/>
      </c>
      <c r="E61" s="37" t="str">
        <f>IF(Mixed!$D59="","",Mixed!C59)</f>
        <v/>
      </c>
      <c r="F61" s="38" t="str">
        <f>IF(Mixed!$D59="","",Mixed!D59)</f>
        <v/>
      </c>
      <c r="G61" s="36" t="str">
        <f>IF(Ladies!$D59="","",Ladies!B59)</f>
        <v/>
      </c>
      <c r="H61" s="37" t="str">
        <f>IF(Ladies!$D59="","",Ladies!C59)</f>
        <v/>
      </c>
      <c r="I61" s="38" t="str">
        <f>IF(Ladies!$D59="","",Ladies!D59)</f>
        <v/>
      </c>
    </row>
    <row r="62" spans="1:9" ht="9.75" customHeight="1" x14ac:dyDescent="0.25">
      <c r="A62" s="39" t="str">
        <f>IF(Men!$D60="","",Men!B60)</f>
        <v/>
      </c>
      <c r="B62" s="40" t="str">
        <f>IF(Men!$D60="","",Men!C60)</f>
        <v/>
      </c>
      <c r="C62" s="41" t="str">
        <f>IF(Men!$D60="","",Men!D60)</f>
        <v/>
      </c>
      <c r="D62" s="39" t="str">
        <f>IF(Mixed!$D60="","",Mixed!B60)</f>
        <v/>
      </c>
      <c r="E62" s="40" t="str">
        <f>IF(Mixed!$D60="","",Mixed!C60)</f>
        <v/>
      </c>
      <c r="F62" s="41" t="str">
        <f>IF(Mixed!$D60="","",Mixed!D60)</f>
        <v/>
      </c>
      <c r="G62" s="39" t="str">
        <f>IF(Ladies!$D60="","",Ladies!B60)</f>
        <v/>
      </c>
      <c r="H62" s="40" t="str">
        <f>IF(Ladies!$D60="","",Ladies!C60)</f>
        <v/>
      </c>
      <c r="I62" s="41" t="str">
        <f>IF(Ladies!$D60="","",Ladies!D60)</f>
        <v/>
      </c>
    </row>
    <row r="63" spans="1:9" ht="9.75" customHeight="1" x14ac:dyDescent="0.25">
      <c r="A63" s="39" t="str">
        <f>IF(Men!$D61="","",Men!B61)</f>
        <v/>
      </c>
      <c r="B63" s="40" t="str">
        <f>IF(Men!$D61="","",Men!C61)</f>
        <v/>
      </c>
      <c r="C63" s="41" t="str">
        <f>IF(Men!$D61="","",Men!D61)</f>
        <v/>
      </c>
      <c r="D63" s="39" t="str">
        <f>IF(Mixed!$D61="","",Mixed!B61)</f>
        <v/>
      </c>
      <c r="E63" s="40" t="str">
        <f>IF(Mixed!$D61="","",Mixed!C61)</f>
        <v/>
      </c>
      <c r="F63" s="41" t="str">
        <f>IF(Mixed!$D61="","",Mixed!D61)</f>
        <v/>
      </c>
      <c r="G63" s="39" t="str">
        <f>IF(Ladies!$D61="","",Ladies!B61)</f>
        <v/>
      </c>
      <c r="H63" s="40" t="str">
        <f>IF(Ladies!$D61="","",Ladies!C61)</f>
        <v/>
      </c>
      <c r="I63" s="41" t="str">
        <f>IF(Ladies!$D61="","",Ladies!D61)</f>
        <v/>
      </c>
    </row>
    <row r="64" spans="1:9" ht="9.75" customHeight="1" x14ac:dyDescent="0.25">
      <c r="A64" s="39" t="str">
        <f>IF(Men!$D62="","",Men!B62)</f>
        <v/>
      </c>
      <c r="B64" s="40" t="str">
        <f>IF(Men!$D62="","",Men!C62)</f>
        <v/>
      </c>
      <c r="C64" s="41" t="str">
        <f>IF(Men!$D62="","",Men!D62)</f>
        <v/>
      </c>
      <c r="D64" s="39" t="str">
        <f>IF(Mixed!$D62="","",Mixed!B62)</f>
        <v/>
      </c>
      <c r="E64" s="40" t="str">
        <f>IF(Mixed!$D62="","",Mixed!C62)</f>
        <v/>
      </c>
      <c r="F64" s="41" t="str">
        <f>IF(Mixed!$D62="","",Mixed!D62)</f>
        <v/>
      </c>
      <c r="G64" s="39" t="str">
        <f>IF(Ladies!$D62="","",Ladies!B62)</f>
        <v>Thurs</v>
      </c>
      <c r="H64" s="40">
        <f>IF(Ladies!$D62="","",Ladies!C62)</f>
        <v>44735</v>
      </c>
      <c r="I64" s="41" t="str">
        <f>IF(Ladies!$D62="","",Ladies!D62)</f>
        <v>Hoylake</v>
      </c>
    </row>
    <row r="65" spans="1:9" ht="9.75" customHeight="1" x14ac:dyDescent="0.25">
      <c r="A65" s="39" t="str">
        <f>IF(Men!$D63="","",Men!B63)</f>
        <v>Fri</v>
      </c>
      <c r="B65" s="40">
        <f>IF(Men!$D63="","",Men!C63)</f>
        <v>44736</v>
      </c>
      <c r="C65" s="41" t="str">
        <f>IF(Men!$D63="","",Men!D63)</f>
        <v>Hollies B</v>
      </c>
      <c r="D65" s="39" t="str">
        <f>IF(Mixed!$D63="","",Mixed!B63)</f>
        <v>Fri</v>
      </c>
      <c r="E65" s="40">
        <f>IF(Mixed!$D63="","",Mixed!C63)</f>
        <v>44736</v>
      </c>
      <c r="F65" s="41" t="str">
        <f>IF(Mixed!$D63="","",Mixed!D63)</f>
        <v>Helsby</v>
      </c>
      <c r="G65" s="39" t="str">
        <f>IF(Ladies!$D63="","",Ladies!B63)</f>
        <v/>
      </c>
      <c r="H65" s="40" t="str">
        <f>IF(Ladies!$D63="","",Ladies!C63)</f>
        <v/>
      </c>
      <c r="I65" s="41" t="str">
        <f>IF(Ladies!$D63="","",Ladies!D63)</f>
        <v/>
      </c>
    </row>
    <row r="66" spans="1:9" ht="9.75" customHeight="1" x14ac:dyDescent="0.25">
      <c r="A66" s="39" t="str">
        <f>IF(Men!$D64="","",Men!B64)</f>
        <v/>
      </c>
      <c r="B66" s="40" t="str">
        <f>IF(Men!$D64="","",Men!C64)</f>
        <v/>
      </c>
      <c r="C66" s="41" t="str">
        <f>IF(Men!$D64="","",Men!D64)</f>
        <v/>
      </c>
      <c r="D66" s="39" t="str">
        <f>IF(Mixed!$D64="","",Mixed!B64)</f>
        <v/>
      </c>
      <c r="E66" s="40" t="str">
        <f>IF(Mixed!$D64="","",Mixed!C64)</f>
        <v/>
      </c>
      <c r="F66" s="41" t="str">
        <f>IF(Mixed!$D64="","",Mixed!D64)</f>
        <v/>
      </c>
      <c r="G66" s="39" t="str">
        <f>IF(Ladies!$D64="","",Ladies!B64)</f>
        <v/>
      </c>
      <c r="H66" s="40" t="str">
        <f>IF(Ladies!$D64="","",Ladies!C64)</f>
        <v/>
      </c>
      <c r="I66" s="41" t="str">
        <f>IF(Ladies!$D64="","",Ladies!D64)</f>
        <v/>
      </c>
    </row>
    <row r="67" spans="1:9" ht="9.75" customHeight="1" x14ac:dyDescent="0.25">
      <c r="A67" s="42" t="str">
        <f>IF(Men!$D65="","",Men!B65)</f>
        <v/>
      </c>
      <c r="B67" s="43" t="str">
        <f>IF(Men!$D65="","",Men!C65)</f>
        <v/>
      </c>
      <c r="C67" s="44" t="str">
        <f>IF(Men!$D65="","",Men!D65)</f>
        <v/>
      </c>
      <c r="D67" s="42" t="str">
        <f>IF(Mixed!$D65="","",Mixed!B65)</f>
        <v/>
      </c>
      <c r="E67" s="43" t="str">
        <f>IF(Mixed!$D65="","",Mixed!C65)</f>
        <v/>
      </c>
      <c r="F67" s="44" t="str">
        <f>IF(Mixed!$D65="","",Mixed!D65)</f>
        <v/>
      </c>
      <c r="G67" s="42" t="str">
        <f>IF(Ladies!$D65="","",Ladies!B65)</f>
        <v/>
      </c>
      <c r="H67" s="43" t="str">
        <f>IF(Ladies!$D65="","",Ladies!C65)</f>
        <v/>
      </c>
      <c r="I67" s="44" t="str">
        <f>IF(Ladies!$D65="","",Ladies!D65)</f>
        <v/>
      </c>
    </row>
    <row r="68" spans="1:9" ht="9.75" customHeight="1" x14ac:dyDescent="0.25">
      <c r="A68" s="36" t="str">
        <f>IF(Men!$D66="","",Men!B66)</f>
        <v/>
      </c>
      <c r="B68" s="37" t="str">
        <f>IF(Men!$D66="","",Men!C66)</f>
        <v/>
      </c>
      <c r="C68" s="38" t="str">
        <f>IF(Men!$D66="","",Men!D66)</f>
        <v/>
      </c>
      <c r="D68" s="36" t="str">
        <f>IF(Mixed!$D66="","",Mixed!B66)</f>
        <v/>
      </c>
      <c r="E68" s="37" t="str">
        <f>IF(Mixed!$D66="","",Mixed!C66)</f>
        <v/>
      </c>
      <c r="F68" s="38" t="str">
        <f>IF(Mixed!$D66="","",Mixed!D66)</f>
        <v/>
      </c>
      <c r="G68" s="36" t="str">
        <f>IF(Ladies!$D66="","",Ladies!B66)</f>
        <v/>
      </c>
      <c r="H68" s="37" t="str">
        <f>IF(Ladies!$D66="","",Ladies!C66)</f>
        <v/>
      </c>
      <c r="I68" s="38" t="str">
        <f>IF(Ladies!$D66="","",Ladies!D66)</f>
        <v/>
      </c>
    </row>
    <row r="69" spans="1:9" ht="9.75" customHeight="1" x14ac:dyDescent="0.25">
      <c r="A69" s="39" t="str">
        <f>IF(Men!$D67="","",Men!B67)</f>
        <v/>
      </c>
      <c r="B69" s="40" t="str">
        <f>IF(Men!$D67="","",Men!C67)</f>
        <v/>
      </c>
      <c r="C69" s="41" t="str">
        <f>IF(Men!$D67="","",Men!D67)</f>
        <v/>
      </c>
      <c r="D69" s="39" t="str">
        <f>IF(Mixed!$D67="","",Mixed!B67)</f>
        <v/>
      </c>
      <c r="E69" s="40" t="str">
        <f>IF(Mixed!$D67="","",Mixed!C67)</f>
        <v/>
      </c>
      <c r="F69" s="41" t="str">
        <f>IF(Mixed!$D67="","",Mixed!D67)</f>
        <v/>
      </c>
      <c r="G69" s="39" t="str">
        <f>IF(Ladies!$D67="","",Ladies!B67)</f>
        <v/>
      </c>
      <c r="H69" s="40" t="str">
        <f>IF(Ladies!$D67="","",Ladies!C67)</f>
        <v/>
      </c>
      <c r="I69" s="41" t="str">
        <f>IF(Ladies!$D67="","",Ladies!D67)</f>
        <v/>
      </c>
    </row>
    <row r="70" spans="1:9" ht="9.75" customHeight="1" x14ac:dyDescent="0.25">
      <c r="A70" s="39" t="str">
        <f>IF(Men!$D68="","",Men!B68)</f>
        <v/>
      </c>
      <c r="B70" s="40" t="str">
        <f>IF(Men!$D68="","",Men!C68)</f>
        <v/>
      </c>
      <c r="C70" s="41" t="str">
        <f>IF(Men!$D68="","",Men!D68)</f>
        <v/>
      </c>
      <c r="D70" s="39" t="str">
        <f>IF(Mixed!$D68="","",Mixed!B68)</f>
        <v>Wed</v>
      </c>
      <c r="E70" s="40">
        <f>IF(Mixed!$D68="","",Mixed!C68)</f>
        <v>44741</v>
      </c>
      <c r="F70" s="41" t="str">
        <f>IF(Mixed!$D68="","",Mixed!D68)</f>
        <v>Glan Aber B</v>
      </c>
      <c r="G70" s="39" t="str">
        <f>IF(Ladies!$D68="","",Ladies!B68)</f>
        <v>Wed</v>
      </c>
      <c r="H70" s="40">
        <f>IF(Ladies!$D68="","",Ladies!C68)</f>
        <v>44741</v>
      </c>
      <c r="I70" s="41" t="str">
        <f>IF(Ladies!$D68="","",Ladies!D68)</f>
        <v>Malpas</v>
      </c>
    </row>
    <row r="71" spans="1:9" ht="9.75" customHeight="1" x14ac:dyDescent="0.25">
      <c r="A71" s="39" t="str">
        <f>IF(Men!$D69="","",Men!B69)</f>
        <v/>
      </c>
      <c r="B71" s="40" t="str">
        <f>IF(Men!$D69="","",Men!C69)</f>
        <v/>
      </c>
      <c r="C71" s="41" t="str">
        <f>IF(Men!$D69="","",Men!D69)</f>
        <v/>
      </c>
      <c r="D71" s="39" t="str">
        <f>IF(Mixed!$D69="","",Mixed!B69)</f>
        <v/>
      </c>
      <c r="E71" s="40" t="str">
        <f>IF(Mixed!$D69="","",Mixed!C69)</f>
        <v/>
      </c>
      <c r="F71" s="41" t="str">
        <f>IF(Mixed!$D69="","",Mixed!D69)</f>
        <v/>
      </c>
      <c r="G71" s="39" t="str">
        <f>IF(Ladies!$D69="","",Ladies!B69)</f>
        <v/>
      </c>
      <c r="H71" s="40" t="str">
        <f>IF(Ladies!$D69="","",Ladies!C69)</f>
        <v/>
      </c>
      <c r="I71" s="41" t="str">
        <f>IF(Ladies!$D69="","",Ladies!D69)</f>
        <v/>
      </c>
    </row>
    <row r="72" spans="1:9" ht="9.75" customHeight="1" x14ac:dyDescent="0.25">
      <c r="A72" s="39" t="str">
        <f>IF(Men!$D70="","",Men!B70)</f>
        <v/>
      </c>
      <c r="B72" s="40" t="str">
        <f>IF(Men!$D70="","",Men!C70)</f>
        <v/>
      </c>
      <c r="C72" s="41" t="str">
        <f>IF(Men!$D70="","",Men!D70)</f>
        <v/>
      </c>
      <c r="D72" s="39" t="str">
        <f>IF(Mixed!$D70="","",Mixed!B70)</f>
        <v/>
      </c>
      <c r="E72" s="40" t="str">
        <f>IF(Mixed!$D70="","",Mixed!C70)</f>
        <v/>
      </c>
      <c r="F72" s="41" t="str">
        <f>IF(Mixed!$D70="","",Mixed!D70)</f>
        <v/>
      </c>
      <c r="G72" s="39" t="str">
        <f>IF(Ladies!$D70="","",Ladies!B70)</f>
        <v/>
      </c>
      <c r="H72" s="40" t="str">
        <f>IF(Ladies!$D70="","",Ladies!C70)</f>
        <v/>
      </c>
      <c r="I72" s="41" t="str">
        <f>IF(Ladies!$D70="","",Ladies!D70)</f>
        <v/>
      </c>
    </row>
    <row r="73" spans="1:9" ht="9.75" customHeight="1" x14ac:dyDescent="0.25">
      <c r="A73" s="39" t="str">
        <f>IF(Men!$D71="","",Men!B71)</f>
        <v/>
      </c>
      <c r="B73" s="40" t="str">
        <f>IF(Men!$D71="","",Men!C71)</f>
        <v/>
      </c>
      <c r="C73" s="41" t="str">
        <f>IF(Men!$D71="","",Men!D71)</f>
        <v/>
      </c>
      <c r="D73" s="39" t="str">
        <f>IF(Mixed!$D71="","",Mixed!B71)</f>
        <v/>
      </c>
      <c r="E73" s="40" t="str">
        <f>IF(Mixed!$D71="","",Mixed!C71)</f>
        <v/>
      </c>
      <c r="F73" s="41" t="str">
        <f>IF(Mixed!$D71="","",Mixed!D71)</f>
        <v/>
      </c>
      <c r="G73" s="39" t="str">
        <f>IF(Ladies!$D71="","",Ladies!B71)</f>
        <v/>
      </c>
      <c r="H73" s="40" t="str">
        <f>IF(Ladies!$D71="","",Ladies!C71)</f>
        <v/>
      </c>
      <c r="I73" s="41" t="str">
        <f>IF(Ladies!$D71="","",Ladies!D71)</f>
        <v/>
      </c>
    </row>
    <row r="74" spans="1:9" ht="9.75" customHeight="1" x14ac:dyDescent="0.25">
      <c r="A74" s="42" t="str">
        <f>IF(Men!$D72="","",Men!B72)</f>
        <v>Sun</v>
      </c>
      <c r="B74" s="43">
        <f>IF(Men!$D72="","",Men!C72)</f>
        <v>44745</v>
      </c>
      <c r="C74" s="44" t="str">
        <f>IF(Men!$D72="","",Men!D72)</f>
        <v>Hoole C</v>
      </c>
      <c r="D74" s="42" t="str">
        <f>IF(Mixed!$D72="","",Mixed!B72)</f>
        <v/>
      </c>
      <c r="E74" s="43" t="str">
        <f>IF(Mixed!$D72="","",Mixed!C72)</f>
        <v/>
      </c>
      <c r="F74" s="44" t="str">
        <f>IF(Mixed!$D72="","",Mixed!D72)</f>
        <v/>
      </c>
      <c r="G74" s="42" t="str">
        <f>IF(Ladies!$D72="","",Ladies!B72)</f>
        <v/>
      </c>
      <c r="H74" s="43" t="str">
        <f>IF(Ladies!$D72="","",Ladies!C72)</f>
        <v/>
      </c>
      <c r="I74" s="44" t="str">
        <f>IF(Ladies!$D72="","",Ladies!D72)</f>
        <v/>
      </c>
    </row>
    <row r="75" spans="1:9" ht="9.75" customHeight="1" x14ac:dyDescent="0.25">
      <c r="A75" s="36" t="str">
        <f>IF(Men!$D73="","",Men!B73)</f>
        <v/>
      </c>
      <c r="B75" s="37" t="str">
        <f>IF(Men!$D73="","",Men!C73)</f>
        <v/>
      </c>
      <c r="C75" s="38" t="str">
        <f>IF(Men!$D73="","",Men!D73)</f>
        <v/>
      </c>
      <c r="D75" s="36" t="str">
        <f>IF(Mixed!$D73="","",Mixed!B73)</f>
        <v>Mon</v>
      </c>
      <c r="E75" s="37">
        <f>IF(Mixed!$D73="","",Mixed!C73)</f>
        <v>44746</v>
      </c>
      <c r="F75" s="38" t="str">
        <f>IF(Mixed!$D73="","",Mixed!D73)</f>
        <v>Chester B</v>
      </c>
      <c r="G75" s="36" t="str">
        <f>IF(Ladies!$D73="","",Ladies!B73)</f>
        <v/>
      </c>
      <c r="H75" s="37" t="str">
        <f>IF(Ladies!$D73="","",Ladies!C73)</f>
        <v/>
      </c>
      <c r="I75" s="38" t="str">
        <f>IF(Ladies!$D73="","",Ladies!D73)</f>
        <v/>
      </c>
    </row>
    <row r="76" spans="1:9" ht="9.75" customHeight="1" x14ac:dyDescent="0.25">
      <c r="A76" s="39" t="str">
        <f>IF(Men!$D74="","",Men!B74)</f>
        <v/>
      </c>
      <c r="B76" s="40" t="str">
        <f>IF(Men!$D74="","",Men!C74)</f>
        <v/>
      </c>
      <c r="C76" s="41" t="str">
        <f>IF(Men!$D74="","",Men!D74)</f>
        <v/>
      </c>
      <c r="D76" s="39" t="str">
        <f>IF(Mixed!$D74="","",Mixed!B74)</f>
        <v/>
      </c>
      <c r="E76" s="40" t="str">
        <f>IF(Mixed!$D74="","",Mixed!C74)</f>
        <v/>
      </c>
      <c r="F76" s="41" t="str">
        <f>IF(Mixed!$D74="","",Mixed!D74)</f>
        <v/>
      </c>
      <c r="G76" s="39" t="str">
        <f>IF(Ladies!$D74="","",Ladies!B74)</f>
        <v/>
      </c>
      <c r="H76" s="40" t="str">
        <f>IF(Ladies!$D74="","",Ladies!C74)</f>
        <v/>
      </c>
      <c r="I76" s="41" t="str">
        <f>IF(Ladies!$D74="","",Ladies!D74)</f>
        <v/>
      </c>
    </row>
    <row r="77" spans="1:9" ht="9.75" customHeight="1" x14ac:dyDescent="0.25">
      <c r="A77" s="39" t="str">
        <f>IF(Men!$D75="","",Men!B75)</f>
        <v/>
      </c>
      <c r="B77" s="40" t="str">
        <f>IF(Men!$D75="","",Men!C75)</f>
        <v/>
      </c>
      <c r="C77" s="41" t="str">
        <f>IF(Men!$D75="","",Men!D75)</f>
        <v/>
      </c>
      <c r="D77" s="39" t="str">
        <f>IF(Mixed!$D75="","",Mixed!B75)</f>
        <v/>
      </c>
      <c r="E77" s="40" t="str">
        <f>IF(Mixed!$D75="","",Mixed!C75)</f>
        <v/>
      </c>
      <c r="F77" s="41" t="str">
        <f>IF(Mixed!$D75="","",Mixed!D75)</f>
        <v/>
      </c>
      <c r="G77" s="39" t="str">
        <f>IF(Ladies!$D75="","",Ladies!B75)</f>
        <v/>
      </c>
      <c r="H77" s="40" t="str">
        <f>IF(Ladies!$D75="","",Ladies!C75)</f>
        <v/>
      </c>
      <c r="I77" s="41" t="str">
        <f>IF(Ladies!$D75="","",Ladies!D75)</f>
        <v/>
      </c>
    </row>
    <row r="78" spans="1:9" ht="9.75" customHeight="1" x14ac:dyDescent="0.25">
      <c r="A78" s="39" t="str">
        <f>IF(Men!$D76="","",Men!B76)</f>
        <v/>
      </c>
      <c r="B78" s="40" t="str">
        <f>IF(Men!$D76="","",Men!C76)</f>
        <v/>
      </c>
      <c r="C78" s="41" t="str">
        <f>IF(Men!$D76="","",Men!D76)</f>
        <v/>
      </c>
      <c r="D78" s="39" t="str">
        <f>IF(Mixed!$D76="","",Mixed!B76)</f>
        <v/>
      </c>
      <c r="E78" s="40" t="str">
        <f>IF(Mixed!$D76="","",Mixed!C76)</f>
        <v/>
      </c>
      <c r="F78" s="41" t="str">
        <f>IF(Mixed!$D76="","",Mixed!D76)</f>
        <v/>
      </c>
      <c r="G78" s="39" t="str">
        <f>IF(Ladies!$D76="","",Ladies!B76)</f>
        <v>Thurs</v>
      </c>
      <c r="H78" s="40">
        <f>IF(Ladies!$D76="","",Ladies!C76)</f>
        <v>44749</v>
      </c>
      <c r="I78" s="41" t="str">
        <f>IF(Ladies!$D76="","",Ladies!D76)</f>
        <v>Chester A</v>
      </c>
    </row>
    <row r="79" spans="1:9" ht="9.75" customHeight="1" x14ac:dyDescent="0.25">
      <c r="A79" s="39" t="str">
        <f>IF(Men!$D77="","",Men!B77)</f>
        <v/>
      </c>
      <c r="B79" s="40" t="str">
        <f>IF(Men!$D77="","",Men!C77)</f>
        <v/>
      </c>
      <c r="C79" s="41" t="str">
        <f>IF(Men!$D77="","",Men!D77)</f>
        <v/>
      </c>
      <c r="D79" s="39" t="str">
        <f>IF(Mixed!$D77="","",Mixed!B77)</f>
        <v/>
      </c>
      <c r="E79" s="40" t="str">
        <f>IF(Mixed!$D77="","",Mixed!C77)</f>
        <v/>
      </c>
      <c r="F79" s="41" t="str">
        <f>IF(Mixed!$D77="","",Mixed!D77)</f>
        <v/>
      </c>
      <c r="G79" s="39" t="str">
        <f>IF(Ladies!$D77="","",Ladies!B77)</f>
        <v/>
      </c>
      <c r="H79" s="40" t="str">
        <f>IF(Ladies!$D77="","",Ladies!C77)</f>
        <v/>
      </c>
      <c r="I79" s="41" t="str">
        <f>IF(Ladies!$D77="","",Ladies!D77)</f>
        <v/>
      </c>
    </row>
    <row r="80" spans="1:9" ht="9.75" customHeight="1" x14ac:dyDescent="0.25">
      <c r="A80" s="39" t="str">
        <f>IF(Men!$D78="","",Men!B78)</f>
        <v>Sat</v>
      </c>
      <c r="B80" s="40">
        <f>IF(Men!$D78="","",Men!C78)</f>
        <v>44751</v>
      </c>
      <c r="C80" s="41" t="str">
        <f>IF(Men!$D78="","",Men!D78)</f>
        <v>Wrexham B</v>
      </c>
      <c r="D80" s="39" t="str">
        <f>IF(Mixed!$D78="","",Mixed!B78)</f>
        <v/>
      </c>
      <c r="E80" s="40" t="str">
        <f>IF(Mixed!$D78="","",Mixed!C78)</f>
        <v/>
      </c>
      <c r="F80" s="41" t="str">
        <f>IF(Mixed!$D78="","",Mixed!D78)</f>
        <v/>
      </c>
      <c r="G80" s="39" t="str">
        <f>IF(Ladies!$D78="","",Ladies!B78)</f>
        <v/>
      </c>
      <c r="H80" s="40" t="str">
        <f>IF(Ladies!$D78="","",Ladies!C78)</f>
        <v/>
      </c>
      <c r="I80" s="41" t="str">
        <f>IF(Ladies!$D78="","",Ladies!D78)</f>
        <v/>
      </c>
    </row>
    <row r="81" spans="1:9" ht="9.75" customHeight="1" x14ac:dyDescent="0.25">
      <c r="A81" s="42" t="str">
        <f>IF(Men!$D79="","",Men!B79)</f>
        <v/>
      </c>
      <c r="B81" s="43" t="str">
        <f>IF(Men!$D79="","",Men!C79)</f>
        <v/>
      </c>
      <c r="C81" s="44" t="str">
        <f>IF(Men!$D79="","",Men!D79)</f>
        <v/>
      </c>
      <c r="D81" s="42" t="str">
        <f>IF(Mixed!$D79="","",Mixed!B79)</f>
        <v/>
      </c>
      <c r="E81" s="43" t="str">
        <f>IF(Mixed!$D79="","",Mixed!C79)</f>
        <v/>
      </c>
      <c r="F81" s="44" t="str">
        <f>IF(Mixed!$D79="","",Mixed!D79)</f>
        <v/>
      </c>
      <c r="G81" s="42" t="str">
        <f>IF(Ladies!$D79="","",Ladies!B79)</f>
        <v/>
      </c>
      <c r="H81" s="43" t="str">
        <f>IF(Ladies!$D79="","",Ladies!C79)</f>
        <v/>
      </c>
      <c r="I81" s="44" t="str">
        <f>IF(Ladies!$D79="","",Ladies!D79)</f>
        <v/>
      </c>
    </row>
    <row r="82" spans="1:9" ht="9.75" customHeight="1" x14ac:dyDescent="0.25">
      <c r="A82" s="36" t="str">
        <f>IF(Men!$D80="","",Men!B80)</f>
        <v/>
      </c>
      <c r="B82" s="37" t="str">
        <f>IF(Men!$D80="","",Men!C80)</f>
        <v/>
      </c>
      <c r="C82" s="38" t="str">
        <f>IF(Men!$D80="","",Men!D80)</f>
        <v/>
      </c>
      <c r="D82" s="36" t="str">
        <f>IF(Mixed!$D80="","",Mixed!B80)</f>
        <v/>
      </c>
      <c r="E82" s="37" t="str">
        <f>IF(Mixed!$D80="","",Mixed!C80)</f>
        <v/>
      </c>
      <c r="F82" s="38" t="str">
        <f>IF(Mixed!$D80="","",Mixed!D80)</f>
        <v/>
      </c>
      <c r="G82" s="36" t="str">
        <f>IF(Ladies!$D80="","",Ladies!B80)</f>
        <v/>
      </c>
      <c r="H82" s="37" t="str">
        <f>IF(Ladies!$D80="","",Ladies!C80)</f>
        <v/>
      </c>
      <c r="I82" s="38" t="str">
        <f>IF(Ladies!$D80="","",Ladies!D80)</f>
        <v/>
      </c>
    </row>
    <row r="83" spans="1:9" ht="9.75" customHeight="1" x14ac:dyDescent="0.25">
      <c r="A83" s="39" t="str">
        <f>IF(Men!$D81="","",Men!B81)</f>
        <v/>
      </c>
      <c r="B83" s="40" t="str">
        <f>IF(Men!$D81="","",Men!C81)</f>
        <v/>
      </c>
      <c r="C83" s="41" t="str">
        <f>IF(Men!$D81="","",Men!D81)</f>
        <v/>
      </c>
      <c r="D83" s="39" t="str">
        <f>IF(Mixed!$D81="","",Mixed!B81)</f>
        <v/>
      </c>
      <c r="E83" s="40" t="str">
        <f>IF(Mixed!$D81="","",Mixed!C81)</f>
        <v/>
      </c>
      <c r="F83" s="41" t="str">
        <f>IF(Mixed!$D81="","",Mixed!D81)</f>
        <v/>
      </c>
      <c r="G83" s="39" t="str">
        <f>IF(Ladies!$D81="","",Ladies!B81)</f>
        <v/>
      </c>
      <c r="H83" s="40" t="str">
        <f>IF(Ladies!$D81="","",Ladies!C81)</f>
        <v/>
      </c>
      <c r="I83" s="41" t="str">
        <f>IF(Ladies!$D81="","",Ladies!D81)</f>
        <v/>
      </c>
    </row>
    <row r="84" spans="1:9" ht="9.75" customHeight="1" x14ac:dyDescent="0.25">
      <c r="A84" s="39" t="str">
        <f>IF(Men!$D82="","",Men!B82)</f>
        <v/>
      </c>
      <c r="B84" s="40" t="str">
        <f>IF(Men!$D82="","",Men!C82)</f>
        <v/>
      </c>
      <c r="C84" s="41" t="str">
        <f>IF(Men!$D82="","",Men!D82)</f>
        <v/>
      </c>
      <c r="D84" s="39" t="str">
        <f>IF(Mixed!$D82="","",Mixed!B82)</f>
        <v>Wed</v>
      </c>
      <c r="E84" s="40">
        <f>IF(Mixed!$D82="","",Mixed!C82)</f>
        <v>44755</v>
      </c>
      <c r="F84" s="41" t="str">
        <f>IF(Mixed!$D82="","",Mixed!D82)</f>
        <v>Hoylake</v>
      </c>
      <c r="G84" s="39" t="str">
        <f>IF(Ladies!$D82="","",Ladies!B82)</f>
        <v>Wed</v>
      </c>
      <c r="H84" s="40">
        <f>IF(Ladies!$D82="","",Ladies!C82)</f>
        <v>44755</v>
      </c>
      <c r="I84" s="41" t="str">
        <f>IF(Ladies!$D82="","",Ladies!D82)</f>
        <v>Wrexham</v>
      </c>
    </row>
    <row r="85" spans="1:9" ht="9.75" customHeight="1" x14ac:dyDescent="0.25">
      <c r="A85" s="39" t="str">
        <f>IF(Men!$D83="","",Men!B83)</f>
        <v/>
      </c>
      <c r="B85" s="40" t="str">
        <f>IF(Men!$D83="","",Men!C83)</f>
        <v/>
      </c>
      <c r="C85" s="41" t="str">
        <f>IF(Men!$D83="","",Men!D83)</f>
        <v/>
      </c>
      <c r="D85" s="39" t="str">
        <f>IF(Mixed!$D83="","",Mixed!B83)</f>
        <v/>
      </c>
      <c r="E85" s="40" t="str">
        <f>IF(Mixed!$D83="","",Mixed!C83)</f>
        <v/>
      </c>
      <c r="F85" s="41" t="str">
        <f>IF(Mixed!$D83="","",Mixed!D83)</f>
        <v/>
      </c>
      <c r="G85" s="39" t="str">
        <f>IF(Ladies!$D83="","",Ladies!B83)</f>
        <v/>
      </c>
      <c r="H85" s="40" t="str">
        <f>IF(Ladies!$D83="","",Ladies!C83)</f>
        <v/>
      </c>
      <c r="I85" s="41" t="str">
        <f>IF(Ladies!$D83="","",Ladies!D83)</f>
        <v/>
      </c>
    </row>
    <row r="86" spans="1:9" ht="9.75" customHeight="1" x14ac:dyDescent="0.25">
      <c r="A86" s="39" t="str">
        <f>IF(Men!$D84="","",Men!B84)</f>
        <v/>
      </c>
      <c r="B86" s="40" t="str">
        <f>IF(Men!$D84="","",Men!C84)</f>
        <v/>
      </c>
      <c r="C86" s="41" t="str">
        <f>IF(Men!$D84="","",Men!D84)</f>
        <v/>
      </c>
      <c r="D86" s="39" t="str">
        <f>IF(Mixed!$D84="","",Mixed!B84)</f>
        <v/>
      </c>
      <c r="E86" s="40" t="str">
        <f>IF(Mixed!$D84="","",Mixed!C84)</f>
        <v/>
      </c>
      <c r="F86" s="41" t="str">
        <f>IF(Mixed!$D84="","",Mixed!D84)</f>
        <v/>
      </c>
      <c r="G86" s="39" t="str">
        <f>IF(Ladies!$D84="","",Ladies!B84)</f>
        <v/>
      </c>
      <c r="H86" s="40" t="str">
        <f>IF(Ladies!$D84="","",Ladies!C84)</f>
        <v/>
      </c>
      <c r="I86" s="41" t="str">
        <f>IF(Ladies!$D84="","",Ladies!D84)</f>
        <v/>
      </c>
    </row>
    <row r="87" spans="1:9" ht="9.75" customHeight="1" x14ac:dyDescent="0.25">
      <c r="A87" s="39" t="str">
        <f>IF(Men!$D85="","",Men!B85)</f>
        <v/>
      </c>
      <c r="B87" s="40" t="str">
        <f>IF(Men!$D85="","",Men!C85)</f>
        <v/>
      </c>
      <c r="C87" s="41" t="str">
        <f>IF(Men!$D85="","",Men!D85)</f>
        <v/>
      </c>
      <c r="D87" s="39" t="str">
        <f>IF(Mixed!$D85="","",Mixed!B85)</f>
        <v/>
      </c>
      <c r="E87" s="40" t="str">
        <f>IF(Mixed!$D85="","",Mixed!C85)</f>
        <v/>
      </c>
      <c r="F87" s="41" t="str">
        <f>IF(Mixed!$D85="","",Mixed!D85)</f>
        <v/>
      </c>
      <c r="G87" s="39" t="str">
        <f>IF(Ladies!$D85="","",Ladies!B85)</f>
        <v/>
      </c>
      <c r="H87" s="40" t="str">
        <f>IF(Ladies!$D85="","",Ladies!C85)</f>
        <v/>
      </c>
      <c r="I87" s="41" t="str">
        <f>IF(Ladies!$D85="","",Ladies!D85)</f>
        <v/>
      </c>
    </row>
    <row r="88" spans="1:9" ht="9.75" customHeight="1" x14ac:dyDescent="0.25">
      <c r="A88" s="42" t="str">
        <f>IF(Men!$D86="","",Men!B86)</f>
        <v>Sun</v>
      </c>
      <c r="B88" s="43">
        <f>IF(Men!$D86="","",Men!C86)</f>
        <v>44759</v>
      </c>
      <c r="C88" s="44" t="str">
        <f>IF(Men!$D86="","",Men!D86)</f>
        <v>Heswall</v>
      </c>
      <c r="D88" s="42" t="str">
        <f>IF(Mixed!$D86="","",Mixed!B86)</f>
        <v/>
      </c>
      <c r="E88" s="43" t="str">
        <f>IF(Mixed!$D86="","",Mixed!C86)</f>
        <v/>
      </c>
      <c r="F88" s="44" t="str">
        <f>IF(Mixed!$D86="","",Mixed!D86)</f>
        <v/>
      </c>
      <c r="G88" s="42" t="str">
        <f>IF(Ladies!$D86="","",Ladies!B86)</f>
        <v/>
      </c>
      <c r="H88" s="43" t="str">
        <f>IF(Ladies!$D86="","",Ladies!C86)</f>
        <v/>
      </c>
      <c r="I88" s="44" t="str">
        <f>IF(Ladies!$D86="","",Ladies!D86)</f>
        <v/>
      </c>
    </row>
    <row r="89" spans="1:9" ht="9.75" customHeight="1" x14ac:dyDescent="0.25">
      <c r="A89" s="36" t="str">
        <f>IF(Men!$D87="","",Men!B87)</f>
        <v/>
      </c>
      <c r="B89" s="37" t="str">
        <f>IF(Men!$D87="","",Men!C87)</f>
        <v/>
      </c>
      <c r="C89" s="38" t="str">
        <f>IF(Men!$D87="","",Men!D87)</f>
        <v/>
      </c>
      <c r="D89" s="36" t="str">
        <f>IF(Mixed!$D87="","",Mixed!B87)</f>
        <v/>
      </c>
      <c r="E89" s="37" t="str">
        <f>IF(Mixed!$D87="","",Mixed!C87)</f>
        <v/>
      </c>
      <c r="F89" s="38" t="str">
        <f>IF(Mixed!$D87="","",Mixed!D87)</f>
        <v/>
      </c>
      <c r="G89" s="36" t="str">
        <f>IF(Ladies!$D87="","",Ladies!B87)</f>
        <v/>
      </c>
      <c r="H89" s="37" t="str">
        <f>IF(Ladies!$D87="","",Ladies!C87)</f>
        <v/>
      </c>
      <c r="I89" s="38" t="str">
        <f>IF(Ladies!$D87="","",Ladies!D87)</f>
        <v/>
      </c>
    </row>
    <row r="90" spans="1:9" ht="9.75" customHeight="1" x14ac:dyDescent="0.25">
      <c r="A90" s="39" t="str">
        <f>IF(Men!$D88="","",Men!B88)</f>
        <v>Tues</v>
      </c>
      <c r="B90" s="40">
        <f>IF(Men!$D88="","",Men!C88)</f>
        <v>44761</v>
      </c>
      <c r="C90" s="41" t="str">
        <f>IF(Men!$D88="","",Men!D88)</f>
        <v>Chester A</v>
      </c>
      <c r="D90" s="39" t="str">
        <f>IF(Mixed!$D88="","",Mixed!B88)</f>
        <v/>
      </c>
      <c r="E90" s="40" t="str">
        <f>IF(Mixed!$D88="","",Mixed!C88)</f>
        <v/>
      </c>
      <c r="F90" s="41" t="str">
        <f>IF(Mixed!$D88="","",Mixed!D88)</f>
        <v/>
      </c>
      <c r="G90" s="39" t="str">
        <f>IF(Ladies!$D88="","",Ladies!B88)</f>
        <v/>
      </c>
      <c r="H90" s="40" t="str">
        <f>IF(Ladies!$D88="","",Ladies!C88)</f>
        <v/>
      </c>
      <c r="I90" s="41" t="str">
        <f>IF(Ladies!$D88="","",Ladies!D88)</f>
        <v/>
      </c>
    </row>
    <row r="91" spans="1:9" ht="9.75" customHeight="1" x14ac:dyDescent="0.25">
      <c r="A91" s="39" t="str">
        <f>IF(Men!$D89="","",Men!B89)</f>
        <v/>
      </c>
      <c r="B91" s="40" t="str">
        <f>IF(Men!$D89="","",Men!C89)</f>
        <v/>
      </c>
      <c r="C91" s="41" t="str">
        <f>IF(Men!$D89="","",Men!D89)</f>
        <v/>
      </c>
      <c r="D91" s="39" t="str">
        <f>IF(Mixed!$D89="","",Mixed!B89)</f>
        <v>Wed</v>
      </c>
      <c r="E91" s="40">
        <f>IF(Mixed!$D89="","",Mixed!C89)</f>
        <v>44762</v>
      </c>
      <c r="F91" s="41" t="str">
        <f>IF(Mixed!$D89="","",Mixed!D89)</f>
        <v>Chester C</v>
      </c>
      <c r="G91" s="39" t="str">
        <f>IF(Ladies!$D89="","",Ladies!B89)</f>
        <v/>
      </c>
      <c r="H91" s="40" t="str">
        <f>IF(Ladies!$D89="","",Ladies!C89)</f>
        <v/>
      </c>
      <c r="I91" s="41" t="str">
        <f>IF(Ladies!$D89="","",Ladies!D89)</f>
        <v/>
      </c>
    </row>
    <row r="92" spans="1:9" ht="9.75" customHeight="1" x14ac:dyDescent="0.25">
      <c r="A92" s="39" t="str">
        <f>IF(Men!$D90="","",Men!B90)</f>
        <v/>
      </c>
      <c r="B92" s="40" t="str">
        <f>IF(Men!$D90="","",Men!C90)</f>
        <v/>
      </c>
      <c r="C92" s="41" t="str">
        <f>IF(Men!$D90="","",Men!D90)</f>
        <v/>
      </c>
      <c r="D92" s="39" t="str">
        <f>IF(Mixed!$D90="","",Mixed!B90)</f>
        <v/>
      </c>
      <c r="E92" s="40" t="str">
        <f>IF(Mixed!$D90="","",Mixed!C90)</f>
        <v/>
      </c>
      <c r="F92" s="41" t="str">
        <f>IF(Mixed!$D90="","",Mixed!D90)</f>
        <v/>
      </c>
      <c r="G92" s="39" t="str">
        <f>IF(Ladies!$D90="","",Ladies!B90)</f>
        <v>Thurs</v>
      </c>
      <c r="H92" s="40">
        <f>IF(Ladies!$D90="","",Ladies!C90)</f>
        <v>44763</v>
      </c>
      <c r="I92" s="41" t="str">
        <f>IF(Ladies!$D90="","",Ladies!D90)</f>
        <v>Chester B</v>
      </c>
    </row>
    <row r="93" spans="1:9" ht="9.75" customHeight="1" x14ac:dyDescent="0.25">
      <c r="A93" s="39" t="str">
        <f>IF(Men!$D91="","",Men!B91)</f>
        <v/>
      </c>
      <c r="B93" s="40" t="str">
        <f>IF(Men!$D91="","",Men!C91)</f>
        <v/>
      </c>
      <c r="C93" s="41" t="str">
        <f>IF(Men!$D91="","",Men!D91)</f>
        <v/>
      </c>
      <c r="D93" s="39" t="str">
        <f>IF(Mixed!$D91="","",Mixed!B91)</f>
        <v/>
      </c>
      <c r="E93" s="40" t="str">
        <f>IF(Mixed!$D91="","",Mixed!C91)</f>
        <v/>
      </c>
      <c r="F93" s="41" t="str">
        <f>IF(Mixed!$D91="","",Mixed!D91)</f>
        <v/>
      </c>
      <c r="G93" s="39" t="str">
        <f>IF(Ladies!$D91="","",Ladies!B91)</f>
        <v/>
      </c>
      <c r="H93" s="40" t="str">
        <f>IF(Ladies!$D91="","",Ladies!C91)</f>
        <v/>
      </c>
      <c r="I93" s="41" t="str">
        <f>IF(Ladies!$D91="","",Ladies!D91)</f>
        <v/>
      </c>
    </row>
    <row r="94" spans="1:9" ht="9.75" customHeight="1" x14ac:dyDescent="0.25">
      <c r="A94" s="39" t="str">
        <f>IF(Men!$D92="","",Men!B92)</f>
        <v/>
      </c>
      <c r="B94" s="40" t="str">
        <f>IF(Men!$D92="","",Men!C92)</f>
        <v/>
      </c>
      <c r="C94" s="41" t="str">
        <f>IF(Men!$D92="","",Men!D92)</f>
        <v/>
      </c>
      <c r="D94" s="39" t="str">
        <f>IF(Mixed!$D92="","",Mixed!B92)</f>
        <v/>
      </c>
      <c r="E94" s="40" t="str">
        <f>IF(Mixed!$D92="","",Mixed!C92)</f>
        <v/>
      </c>
      <c r="F94" s="41" t="str">
        <f>IF(Mixed!$D92="","",Mixed!D92)</f>
        <v/>
      </c>
      <c r="G94" s="39" t="str">
        <f>IF(Ladies!$D92="","",Ladies!B92)</f>
        <v/>
      </c>
      <c r="H94" s="40" t="str">
        <f>IF(Ladies!$D92="","",Ladies!C92)</f>
        <v/>
      </c>
      <c r="I94" s="41" t="str">
        <f>IF(Ladies!$D92="","",Ladies!D92)</f>
        <v/>
      </c>
    </row>
    <row r="95" spans="1:9" ht="9.75" customHeight="1" x14ac:dyDescent="0.25">
      <c r="A95" s="42" t="str">
        <f>IF(Men!$D93="","",Men!B93)</f>
        <v/>
      </c>
      <c r="B95" s="43" t="str">
        <f>IF(Men!$D93="","",Men!C93)</f>
        <v/>
      </c>
      <c r="C95" s="44" t="str">
        <f>IF(Men!$D93="","",Men!D93)</f>
        <v/>
      </c>
      <c r="D95" s="42" t="str">
        <f>IF(Mixed!$D93="","",Mixed!B93)</f>
        <v/>
      </c>
      <c r="E95" s="43" t="str">
        <f>IF(Mixed!$D93="","",Mixed!C93)</f>
        <v/>
      </c>
      <c r="F95" s="44" t="str">
        <f>IF(Mixed!$D93="","",Mixed!D93)</f>
        <v/>
      </c>
      <c r="G95" s="42" t="str">
        <f>IF(Ladies!$D93="","",Ladies!B93)</f>
        <v/>
      </c>
      <c r="H95" s="43" t="str">
        <f>IF(Ladies!$D93="","",Ladies!C93)</f>
        <v/>
      </c>
      <c r="I95" s="44" t="str">
        <f>IF(Ladies!$D93="","",Ladies!D93)</f>
        <v/>
      </c>
    </row>
    <row r="96" spans="1:9" ht="9.75" customHeight="1" x14ac:dyDescent="0.25">
      <c r="A96" s="36" t="str">
        <f>IF(Men!$D94="","",Men!B94)</f>
        <v/>
      </c>
      <c r="B96" s="37" t="str">
        <f>IF(Men!$D94="","",Men!C94)</f>
        <v/>
      </c>
      <c r="C96" s="38" t="str">
        <f>IF(Men!$D94="","",Men!D94)</f>
        <v/>
      </c>
      <c r="D96" s="36" t="str">
        <f>IF(Mixed!$D94="","",Mixed!B94)</f>
        <v>Mon</v>
      </c>
      <c r="E96" s="37">
        <f>IF(Mixed!$D94="","",Mixed!C94)</f>
        <v>44767</v>
      </c>
      <c r="F96" s="38" t="str">
        <f>IF(Mixed!$D94="","",Mixed!D94)</f>
        <v>Mold B</v>
      </c>
      <c r="G96" s="36" t="str">
        <f>IF(Ladies!$D94="","",Ladies!B94)</f>
        <v/>
      </c>
      <c r="H96" s="37" t="str">
        <f>IF(Ladies!$D94="","",Ladies!C94)</f>
        <v/>
      </c>
      <c r="I96" s="38" t="str">
        <f>IF(Ladies!$D94="","",Ladies!D94)</f>
        <v/>
      </c>
    </row>
    <row r="97" spans="1:9" ht="9.75" customHeight="1" x14ac:dyDescent="0.25">
      <c r="A97" s="39" t="str">
        <f>IF(Men!$D95="","",Men!B95)</f>
        <v/>
      </c>
      <c r="B97" s="40" t="str">
        <f>IF(Men!$D95="","",Men!C95)</f>
        <v/>
      </c>
      <c r="C97" s="41" t="str">
        <f>IF(Men!$D95="","",Men!D95)</f>
        <v/>
      </c>
      <c r="D97" s="39" t="str">
        <f>IF(Mixed!$D95="","",Mixed!B95)</f>
        <v/>
      </c>
      <c r="E97" s="40" t="str">
        <f>IF(Mixed!$D95="","",Mixed!C95)</f>
        <v/>
      </c>
      <c r="F97" s="41" t="str">
        <f>IF(Mixed!$D95="","",Mixed!D95)</f>
        <v/>
      </c>
      <c r="G97" s="39" t="str">
        <f>IF(Ladies!$D95="","",Ladies!B95)</f>
        <v/>
      </c>
      <c r="H97" s="40" t="str">
        <f>IF(Ladies!$D95="","",Ladies!C95)</f>
        <v/>
      </c>
      <c r="I97" s="41" t="str">
        <f>IF(Ladies!$D95="","",Ladies!D95)</f>
        <v/>
      </c>
    </row>
    <row r="98" spans="1:9" ht="9.75" customHeight="1" x14ac:dyDescent="0.25">
      <c r="A98" s="39" t="str">
        <f>IF(Men!$D96="","",Men!B96)</f>
        <v/>
      </c>
      <c r="B98" s="40" t="str">
        <f>IF(Men!$D96="","",Men!C96)</f>
        <v/>
      </c>
      <c r="C98" s="41" t="str">
        <f>IF(Men!$D96="","",Men!D96)</f>
        <v/>
      </c>
      <c r="D98" s="39" t="str">
        <f>IF(Mixed!$D96="","",Mixed!B96)</f>
        <v/>
      </c>
      <c r="E98" s="40" t="str">
        <f>IF(Mixed!$D96="","",Mixed!C96)</f>
        <v/>
      </c>
      <c r="F98" s="41" t="str">
        <f>IF(Mixed!$D96="","",Mixed!D96)</f>
        <v/>
      </c>
      <c r="G98" s="39" t="str">
        <f>IF(Ladies!$D96="","",Ladies!B96)</f>
        <v/>
      </c>
      <c r="H98" s="40" t="str">
        <f>IF(Ladies!$D96="","",Ladies!C96)</f>
        <v/>
      </c>
      <c r="I98" s="41" t="str">
        <f>IF(Ladies!$D96="","",Ladies!D96)</f>
        <v/>
      </c>
    </row>
    <row r="99" spans="1:9" ht="9.75" customHeight="1" x14ac:dyDescent="0.25">
      <c r="A99" s="39" t="str">
        <f>IF(Men!$D97="","",Men!B97)</f>
        <v/>
      </c>
      <c r="B99" s="40" t="str">
        <f>IF(Men!$D97="","",Men!C97)</f>
        <v/>
      </c>
      <c r="C99" s="41" t="str">
        <f>IF(Men!$D97="","",Men!D97)</f>
        <v/>
      </c>
      <c r="D99" s="39" t="str">
        <f>IF(Mixed!$D97="","",Mixed!B97)</f>
        <v/>
      </c>
      <c r="E99" s="40" t="str">
        <f>IF(Mixed!$D97="","",Mixed!C97)</f>
        <v/>
      </c>
      <c r="F99" s="41" t="str">
        <f>IF(Mixed!$D97="","",Mixed!D97)</f>
        <v/>
      </c>
      <c r="G99" s="39" t="str">
        <f>IF(Ladies!$D97="","",Ladies!B97)</f>
        <v>Thurs</v>
      </c>
      <c r="H99" s="40">
        <f>IF(Ladies!$D97="","",Ladies!C97)</f>
        <v>44770</v>
      </c>
      <c r="I99" s="41" t="str">
        <f>IF(Ladies!$D97="","",Ladies!D97)</f>
        <v>Hollies</v>
      </c>
    </row>
    <row r="100" spans="1:9" ht="9.75" customHeight="1" x14ac:dyDescent="0.25">
      <c r="A100" s="39" t="str">
        <f>IF(Men!$D98="","",Men!B98)</f>
        <v/>
      </c>
      <c r="B100" s="40" t="str">
        <f>IF(Men!$D98="","",Men!C98)</f>
        <v/>
      </c>
      <c r="C100" s="41" t="str">
        <f>IF(Men!$D98="","",Men!D98)</f>
        <v/>
      </c>
      <c r="D100" s="39" t="str">
        <f>IF(Mixed!$D98="","",Mixed!B98)</f>
        <v/>
      </c>
      <c r="E100" s="40" t="str">
        <f>IF(Mixed!$D98="","",Mixed!C98)</f>
        <v/>
      </c>
      <c r="F100" s="41" t="str">
        <f>IF(Mixed!$D98="","",Mixed!D98)</f>
        <v/>
      </c>
      <c r="G100" s="39" t="str">
        <f>IF(Ladies!$D98="","",Ladies!B98)</f>
        <v/>
      </c>
      <c r="H100" s="40" t="str">
        <f>IF(Ladies!$D98="","",Ladies!C98)</f>
        <v/>
      </c>
      <c r="I100" s="41" t="str">
        <f>IF(Ladies!$D98="","",Ladies!D98)</f>
        <v/>
      </c>
    </row>
    <row r="101" spans="1:9" ht="9.75" customHeight="1" x14ac:dyDescent="0.25">
      <c r="A101" s="39" t="str">
        <f>IF(Men!$D99="","",Men!B99)</f>
        <v/>
      </c>
      <c r="B101" s="40" t="str">
        <f>IF(Men!$D99="","",Men!C99)</f>
        <v/>
      </c>
      <c r="C101" s="41" t="str">
        <f>IF(Men!$D99="","",Men!D99)</f>
        <v/>
      </c>
      <c r="D101" s="39" t="str">
        <f>IF(Mixed!$D99="","",Mixed!B99)</f>
        <v/>
      </c>
      <c r="E101" s="40" t="str">
        <f>IF(Mixed!$D99="","",Mixed!C99)</f>
        <v/>
      </c>
      <c r="F101" s="41" t="str">
        <f>IF(Mixed!$D99="","",Mixed!D99)</f>
        <v/>
      </c>
      <c r="G101" s="39" t="str">
        <f>IF(Ladies!$D99="","",Ladies!B99)</f>
        <v/>
      </c>
      <c r="H101" s="40" t="str">
        <f>IF(Ladies!$D99="","",Ladies!C99)</f>
        <v/>
      </c>
      <c r="I101" s="41" t="str">
        <f>IF(Ladies!$D99="","",Ladies!D99)</f>
        <v/>
      </c>
    </row>
    <row r="102" spans="1:9" ht="9.75" customHeight="1" x14ac:dyDescent="0.25">
      <c r="A102" s="42" t="str">
        <f>IF(Men!$D100="","",Men!B100)</f>
        <v>Sun</v>
      </c>
      <c r="B102" s="43">
        <f>IF(Men!$D100="","",Men!C100)</f>
        <v>44773</v>
      </c>
      <c r="C102" s="44" t="str">
        <f>IF(Men!$D100="","",Men!D100)</f>
        <v>Glan Aber B</v>
      </c>
      <c r="D102" s="42" t="str">
        <f>IF(Mixed!$D100="","",Mixed!B100)</f>
        <v/>
      </c>
      <c r="E102" s="43" t="str">
        <f>IF(Mixed!$D100="","",Mixed!C100)</f>
        <v/>
      </c>
      <c r="F102" s="44" t="str">
        <f>IF(Mixed!$D100="","",Mixed!D100)</f>
        <v/>
      </c>
      <c r="G102" s="42" t="str">
        <f>IF(Ladies!$D100="","",Ladies!B100)</f>
        <v/>
      </c>
      <c r="H102" s="43" t="str">
        <f>IF(Ladies!$D100="","",Ladies!C100)</f>
        <v/>
      </c>
      <c r="I102" s="44" t="str">
        <f>IF(Ladies!$D100="","",Ladies!D100)</f>
        <v/>
      </c>
    </row>
  </sheetData>
  <mergeCells count="4">
    <mergeCell ref="A2:I2"/>
    <mergeCell ref="G4:I4"/>
    <mergeCell ref="A4:C4"/>
    <mergeCell ref="D4:F4"/>
  </mergeCells>
  <phoneticPr fontId="25" type="noConversion"/>
  <pageMargins left="0.51181102362204722" right="0.59055118110236227" top="0.59055118110236227" bottom="0.39370078740157483" header="0.11811023622047245" footer="0.118110236220472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stopIfTrue="1" id="{670C4CDB-0931-471D-9571-3E866F6A586B}">
            <xm:f>Men!$E3="H"</xm:f>
            <x14:dxf>
              <fill>
                <patternFill>
                  <bgColor theme="4" tint="0.39994506668294322"/>
                </patternFill>
              </fill>
            </x14:dxf>
          </x14:cfRule>
          <xm:sqref>A5:C102</xm:sqref>
        </x14:conditionalFormatting>
        <x14:conditionalFormatting xmlns:xm="http://schemas.microsoft.com/office/excel/2006/main">
          <x14:cfRule type="expression" priority="4" stopIfTrue="1" id="{EFECD12F-84E5-428D-A6C0-28444C66FD74}">
            <xm:f>Mixed!$E3="H"</xm:f>
            <x14:dxf>
              <fill>
                <patternFill>
                  <bgColor theme="4" tint="0.39994506668294322"/>
                </patternFill>
              </fill>
            </x14:dxf>
          </x14:cfRule>
          <xm:sqref>D5:F102</xm:sqref>
        </x14:conditionalFormatting>
        <x14:conditionalFormatting xmlns:xm="http://schemas.microsoft.com/office/excel/2006/main">
          <x14:cfRule type="expression" priority="1" stopIfTrue="1" id="{83B37788-BADE-49E1-869E-ED65376F9764}">
            <xm:f>Ladies!$E3="H"</xm:f>
            <x14:dxf>
              <fill>
                <patternFill>
                  <bgColor theme="4" tint="0.39994506668294322"/>
                </patternFill>
              </fill>
            </x14:dxf>
          </x14:cfRule>
          <xm:sqref>G5:I102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"/>
  <sheetViews>
    <sheetView tabSelected="1" topLeftCell="B1" zoomScale="85" workbookViewId="0">
      <selection activeCell="O6" sqref="O6"/>
    </sheetView>
  </sheetViews>
  <sheetFormatPr defaultColWidth="9.1796875" defaultRowHeight="12.5" x14ac:dyDescent="0.25"/>
  <cols>
    <col min="1" max="1" width="13.81640625" style="3" hidden="1" customWidth="1"/>
    <col min="2" max="2" width="7.7265625" style="3" customWidth="1"/>
    <col min="3" max="3" width="9.453125" style="3" customWidth="1"/>
    <col min="4" max="4" width="11.453125" style="3" bestFit="1" customWidth="1"/>
    <col min="5" max="5" width="4.7265625" style="3" customWidth="1"/>
    <col min="6" max="6" width="9.1796875" style="3"/>
    <col min="7" max="7" width="14.1796875" style="3" customWidth="1"/>
    <col min="8" max="8" width="9.54296875" style="3" customWidth="1"/>
    <col min="9" max="9" width="10" style="3" customWidth="1"/>
    <col min="10" max="10" width="14.453125" style="3" customWidth="1"/>
    <col min="11" max="11" width="5.1796875" style="3" customWidth="1"/>
    <col min="12" max="12" width="9.1796875" style="3"/>
    <col min="13" max="13" width="3.453125" style="3" customWidth="1"/>
    <col min="14" max="14" width="12.26953125" style="3" customWidth="1"/>
    <col min="15" max="15" width="11" style="3" customWidth="1"/>
    <col min="16" max="16" width="4.26953125" style="3" customWidth="1"/>
    <col min="17" max="17" width="14.7265625" style="3" bestFit="1" customWidth="1"/>
    <col min="18" max="18" width="12.54296875" style="3" customWidth="1"/>
    <col min="19" max="19" width="7.1796875" style="3" customWidth="1"/>
    <col min="20" max="20" width="8.1796875" style="3" customWidth="1"/>
    <col min="21" max="21" width="6" style="3" customWidth="1"/>
    <col min="22" max="16384" width="9.1796875" style="3"/>
  </cols>
  <sheetData>
    <row r="1" spans="1:21" ht="13" x14ac:dyDescent="0.3">
      <c r="A1" s="51" t="s">
        <v>0</v>
      </c>
      <c r="B1" s="50"/>
      <c r="C1" s="50"/>
      <c r="D1" s="50"/>
      <c r="E1" s="50"/>
      <c r="G1" s="52" t="s">
        <v>1</v>
      </c>
      <c r="H1" s="53"/>
      <c r="I1" s="54"/>
      <c r="J1" s="54"/>
      <c r="K1" s="55"/>
      <c r="M1" s="52" t="s">
        <v>2</v>
      </c>
      <c r="N1" s="54"/>
      <c r="O1" s="55"/>
      <c r="Q1" s="52" t="s">
        <v>3</v>
      </c>
      <c r="R1" s="54" t="s">
        <v>3</v>
      </c>
      <c r="S1" s="54"/>
      <c r="T1" s="55"/>
    </row>
    <row r="2" spans="1:21" x14ac:dyDescent="0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G2" s="15" t="s">
        <v>4</v>
      </c>
      <c r="H2" s="16" t="s">
        <v>6</v>
      </c>
      <c r="I2" s="17" t="s">
        <v>9</v>
      </c>
      <c r="J2" s="17" t="s">
        <v>7</v>
      </c>
      <c r="K2" s="18" t="s">
        <v>8</v>
      </c>
      <c r="M2" s="15" t="s">
        <v>10</v>
      </c>
      <c r="N2" s="9" t="s">
        <v>11</v>
      </c>
      <c r="O2" s="10" t="s">
        <v>12</v>
      </c>
      <c r="Q2" s="15" t="s">
        <v>4</v>
      </c>
      <c r="R2" s="9" t="s">
        <v>13</v>
      </c>
      <c r="S2" s="9" t="s">
        <v>8</v>
      </c>
      <c r="T2" s="10" t="s">
        <v>5</v>
      </c>
    </row>
    <row r="3" spans="1:21" x14ac:dyDescent="0.25">
      <c r="A3" s="33">
        <f>C3</f>
        <v>44676</v>
      </c>
      <c r="B3" s="4" t="s">
        <v>20</v>
      </c>
      <c r="C3" s="5">
        <f>Q3</f>
        <v>44676</v>
      </c>
      <c r="D3" s="6" t="str">
        <f t="shared" ref="D3:D34" si="0">IF(VLOOKUP($A3,$G$3:$K$16,3,FALSE)=$B3,VLOOKUP($A3,$G$3:$K$16,4,FALSE),"")</f>
        <v/>
      </c>
      <c r="E3" s="7" t="str">
        <f t="shared" ref="E3:E34" si="1">IF(VLOOKUP($A3,$G$3:$K$16,3,FALSE)=$B3,VLOOKUP($A3,$G$3:$K$16,5,FALSE),"")</f>
        <v/>
      </c>
      <c r="G3" s="19">
        <f t="shared" ref="G3:G16" si="2">Q3</f>
        <v>44676</v>
      </c>
      <c r="H3" s="1">
        <f t="shared" ref="H3:H16" si="3">IF(I3="","",G3+VLOOKUP(I3,$G$22:$H$28,2,FALSE))</f>
        <v>44682</v>
      </c>
      <c r="I3" s="9" t="str">
        <f t="shared" ref="I3:I16" si="4">T3</f>
        <v>Sun</v>
      </c>
      <c r="J3" s="9" t="str">
        <f t="shared" ref="J3:J16" si="5">IF(VLOOKUP(R3,$M$3:$O$10,2,FALSE)="","",VLOOKUP(R3,$M$3:$O$10,2,FALSE))</f>
        <v>Ch Oaks B</v>
      </c>
      <c r="K3" s="10" t="str">
        <f t="shared" ref="K3:K16" si="6">IF(J3="","",S3)</f>
        <v>A</v>
      </c>
      <c r="M3" s="15">
        <v>1</v>
      </c>
      <c r="N3" s="22" t="s">
        <v>26</v>
      </c>
      <c r="O3" s="23" t="s">
        <v>23</v>
      </c>
      <c r="Q3" s="46">
        <v>44676</v>
      </c>
      <c r="R3" s="16">
        <f>MID(VLOOKUP($M$13,'Men''s B'!$V$3:$AC$10,$U3,FALSE),1,1)*1</f>
        <v>8</v>
      </c>
      <c r="S3" s="16" t="str">
        <f>MID(VLOOKUP($M$13,'Men''s B'!$V$3:$AC$10,$U3,FALSE),2,1)</f>
        <v>A</v>
      </c>
      <c r="T3" s="10" t="str">
        <f t="shared" ref="T3:T16" si="7">IF(VLOOKUP(R3,$M$3:$O$10,2,FALSE)="","",IF(S3="H",$O$13,VLOOKUP(R3,$M$3:$O$10,3,FALSE)))</f>
        <v>Sun</v>
      </c>
      <c r="U3" s="3">
        <v>2</v>
      </c>
    </row>
    <row r="4" spans="1:21" x14ac:dyDescent="0.25">
      <c r="A4" s="33">
        <f>C4-1</f>
        <v>44676</v>
      </c>
      <c r="B4" s="8" t="s">
        <v>21</v>
      </c>
      <c r="C4" s="1">
        <f t="shared" ref="C4:C35" si="8">C3+1</f>
        <v>44677</v>
      </c>
      <c r="D4" s="9" t="str">
        <f t="shared" si="0"/>
        <v/>
      </c>
      <c r="E4" s="10" t="str">
        <f t="shared" si="1"/>
        <v/>
      </c>
      <c r="G4" s="19">
        <f t="shared" si="2"/>
        <v>44683</v>
      </c>
      <c r="H4" s="1">
        <f t="shared" si="3"/>
        <v>44689</v>
      </c>
      <c r="I4" s="9" t="str">
        <f t="shared" si="4"/>
        <v>Sun</v>
      </c>
      <c r="J4" s="9" t="str">
        <f t="shared" si="5"/>
        <v>Hollies B</v>
      </c>
      <c r="K4" s="10" t="str">
        <f t="shared" si="6"/>
        <v>H</v>
      </c>
      <c r="M4" s="15">
        <v>2</v>
      </c>
      <c r="N4" s="22" t="s">
        <v>16</v>
      </c>
      <c r="O4" s="23" t="s">
        <v>23</v>
      </c>
      <c r="Q4" s="19">
        <f t="shared" ref="Q4:Q16" si="9">Q3+7</f>
        <v>44683</v>
      </c>
      <c r="R4" s="16">
        <f>MID(VLOOKUP($M$13,'Men''s B'!$V$3:$AC$10,$U4,FALSE),1,1)*1</f>
        <v>7</v>
      </c>
      <c r="S4" s="16" t="str">
        <f>MID(VLOOKUP($M$13,'Men''s B'!$V$3:$AC$10,$U4,FALSE),2,1)</f>
        <v>H</v>
      </c>
      <c r="T4" s="10" t="str">
        <f t="shared" si="7"/>
        <v>Sun</v>
      </c>
      <c r="U4" s="3">
        <v>3</v>
      </c>
    </row>
    <row r="5" spans="1:21" x14ac:dyDescent="0.25">
      <c r="A5" s="33">
        <f>C5-2</f>
        <v>44676</v>
      </c>
      <c r="B5" s="8" t="s">
        <v>19</v>
      </c>
      <c r="C5" s="1">
        <f t="shared" si="8"/>
        <v>44678</v>
      </c>
      <c r="D5" s="9" t="str">
        <f t="shared" si="0"/>
        <v/>
      </c>
      <c r="E5" s="10" t="str">
        <f t="shared" si="1"/>
        <v/>
      </c>
      <c r="G5" s="19">
        <f t="shared" si="2"/>
        <v>44690</v>
      </c>
      <c r="H5" s="1">
        <f t="shared" si="3"/>
        <v>44692</v>
      </c>
      <c r="I5" s="9" t="str">
        <f t="shared" si="4"/>
        <v>Wed</v>
      </c>
      <c r="J5" s="9" t="str">
        <f t="shared" si="5"/>
        <v>Hoole C</v>
      </c>
      <c r="K5" s="10" t="str">
        <f t="shared" si="6"/>
        <v>A</v>
      </c>
      <c r="M5" s="15">
        <v>3</v>
      </c>
      <c r="N5" s="22" t="s">
        <v>64</v>
      </c>
      <c r="O5" s="23" t="s">
        <v>21</v>
      </c>
      <c r="Q5" s="19">
        <f t="shared" si="9"/>
        <v>44690</v>
      </c>
      <c r="R5" s="16">
        <f>MID(VLOOKUP($M$13,'Men''s B'!$V$3:$AC$10,$U5,FALSE),1,1)*1</f>
        <v>6</v>
      </c>
      <c r="S5" s="16" t="str">
        <f>MID(VLOOKUP($M$13,'Men''s B'!$V$3:$AC$10,$U5,FALSE),2,1)</f>
        <v>A</v>
      </c>
      <c r="T5" s="10" t="str">
        <f t="shared" si="7"/>
        <v>Wed</v>
      </c>
      <c r="U5" s="3">
        <v>4</v>
      </c>
    </row>
    <row r="6" spans="1:21" x14ac:dyDescent="0.25">
      <c r="A6" s="33">
        <f>C6-3</f>
        <v>44676</v>
      </c>
      <c r="B6" s="8" t="s">
        <v>22</v>
      </c>
      <c r="C6" s="1">
        <f t="shared" si="8"/>
        <v>44679</v>
      </c>
      <c r="D6" s="9" t="str">
        <f t="shared" si="0"/>
        <v/>
      </c>
      <c r="E6" s="10" t="str">
        <f t="shared" si="1"/>
        <v/>
      </c>
      <c r="G6" s="19">
        <f t="shared" si="2"/>
        <v>44697</v>
      </c>
      <c r="H6" s="1">
        <f t="shared" si="3"/>
        <v>44703</v>
      </c>
      <c r="I6" s="9" t="str">
        <f t="shared" si="4"/>
        <v>Sun</v>
      </c>
      <c r="J6" s="9" t="str">
        <f t="shared" si="5"/>
        <v>Wrexham B</v>
      </c>
      <c r="K6" s="10" t="str">
        <f t="shared" si="6"/>
        <v>H</v>
      </c>
      <c r="M6" s="15">
        <v>4</v>
      </c>
      <c r="N6" s="22" t="s">
        <v>65</v>
      </c>
      <c r="O6" s="23" t="s">
        <v>22</v>
      </c>
      <c r="Q6" s="19">
        <f t="shared" si="9"/>
        <v>44697</v>
      </c>
      <c r="R6" s="16">
        <f>MID(VLOOKUP($M$13,'Men''s B'!$V$3:$AC$10,$U6,FALSE),1,1)*1</f>
        <v>5</v>
      </c>
      <c r="S6" s="16" t="str">
        <f>MID(VLOOKUP($M$13,'Men''s B'!$V$3:$AC$10,$U6,FALSE),2,1)</f>
        <v>H</v>
      </c>
      <c r="T6" s="10" t="str">
        <f t="shared" si="7"/>
        <v>Sun</v>
      </c>
      <c r="U6" s="3">
        <v>5</v>
      </c>
    </row>
    <row r="7" spans="1:21" x14ac:dyDescent="0.25">
      <c r="A7" s="33">
        <f>C7-4</f>
        <v>44676</v>
      </c>
      <c r="B7" s="8" t="s">
        <v>24</v>
      </c>
      <c r="C7" s="1">
        <f t="shared" si="8"/>
        <v>44680</v>
      </c>
      <c r="D7" s="9" t="str">
        <f t="shared" si="0"/>
        <v/>
      </c>
      <c r="E7" s="10" t="str">
        <f t="shared" si="1"/>
        <v/>
      </c>
      <c r="G7" s="19">
        <f t="shared" si="2"/>
        <v>44704</v>
      </c>
      <c r="H7" s="1">
        <f t="shared" si="3"/>
        <v>44707</v>
      </c>
      <c r="I7" s="9" t="str">
        <f t="shared" si="4"/>
        <v>Thurs</v>
      </c>
      <c r="J7" s="9" t="str">
        <f t="shared" si="5"/>
        <v>Heswall</v>
      </c>
      <c r="K7" s="10" t="str">
        <f t="shared" si="6"/>
        <v>A</v>
      </c>
      <c r="M7" s="15">
        <v>5</v>
      </c>
      <c r="N7" s="22" t="s">
        <v>50</v>
      </c>
      <c r="O7" s="23" t="s">
        <v>25</v>
      </c>
      <c r="Q7" s="19">
        <f t="shared" si="9"/>
        <v>44704</v>
      </c>
      <c r="R7" s="16">
        <f>MID(VLOOKUP($M$13,'Men''s B'!$V$3:$AC$10,$U7,FALSE),1,1)*1</f>
        <v>4</v>
      </c>
      <c r="S7" s="16" t="str">
        <f>MID(VLOOKUP($M$13,'Men''s B'!$V$3:$AC$10,$U7,FALSE),2,1)</f>
        <v>A</v>
      </c>
      <c r="T7" s="10" t="str">
        <f t="shared" si="7"/>
        <v>Thurs</v>
      </c>
      <c r="U7" s="3">
        <v>6</v>
      </c>
    </row>
    <row r="8" spans="1:21" x14ac:dyDescent="0.25">
      <c r="A8" s="33">
        <f>C8-5</f>
        <v>44676</v>
      </c>
      <c r="B8" s="8" t="s">
        <v>25</v>
      </c>
      <c r="C8" s="1">
        <f t="shared" si="8"/>
        <v>44681</v>
      </c>
      <c r="D8" s="9" t="str">
        <f t="shared" si="0"/>
        <v/>
      </c>
      <c r="E8" s="10" t="str">
        <f t="shared" si="1"/>
        <v/>
      </c>
      <c r="G8" s="19">
        <f t="shared" si="2"/>
        <v>44711</v>
      </c>
      <c r="H8" s="1">
        <f t="shared" si="3"/>
        <v>44717</v>
      </c>
      <c r="I8" s="9" t="str">
        <f t="shared" si="4"/>
        <v>Sun</v>
      </c>
      <c r="J8" s="9" t="str">
        <f t="shared" si="5"/>
        <v>Chester A</v>
      </c>
      <c r="K8" s="10" t="str">
        <f t="shared" si="6"/>
        <v>H</v>
      </c>
      <c r="M8" s="15">
        <v>6</v>
      </c>
      <c r="N8" s="22" t="s">
        <v>57</v>
      </c>
      <c r="O8" s="23" t="s">
        <v>19</v>
      </c>
      <c r="Q8" s="19">
        <f t="shared" si="9"/>
        <v>44711</v>
      </c>
      <c r="R8" s="16">
        <f>MID(VLOOKUP($M$13,'Men''s B'!$V$3:$AC$10,$U8,FALSE),1,1)*1</f>
        <v>3</v>
      </c>
      <c r="S8" s="16" t="str">
        <f>MID(VLOOKUP($M$13,'Men''s B'!$V$3:$AC$10,$U8,FALSE),2,1)</f>
        <v>H</v>
      </c>
      <c r="T8" s="10" t="str">
        <f t="shared" si="7"/>
        <v>Sun</v>
      </c>
      <c r="U8" s="3">
        <v>7</v>
      </c>
    </row>
    <row r="9" spans="1:21" x14ac:dyDescent="0.25">
      <c r="A9" s="33">
        <f>C9-6</f>
        <v>44676</v>
      </c>
      <c r="B9" s="11" t="s">
        <v>23</v>
      </c>
      <c r="C9" s="12">
        <f t="shared" si="8"/>
        <v>44682</v>
      </c>
      <c r="D9" s="13" t="str">
        <f t="shared" si="0"/>
        <v>Ch Oaks B</v>
      </c>
      <c r="E9" s="14" t="str">
        <f t="shared" si="1"/>
        <v>A</v>
      </c>
      <c r="G9" s="19">
        <f t="shared" si="2"/>
        <v>44718</v>
      </c>
      <c r="H9" s="1">
        <f t="shared" si="3"/>
        <v>44724</v>
      </c>
      <c r="I9" s="9" t="str">
        <f t="shared" si="4"/>
        <v>Sun</v>
      </c>
      <c r="J9" s="9" t="str">
        <f t="shared" si="5"/>
        <v>Glan Aber B</v>
      </c>
      <c r="K9" s="10" t="str">
        <f t="shared" si="6"/>
        <v>A</v>
      </c>
      <c r="M9" s="15">
        <v>7</v>
      </c>
      <c r="N9" s="22" t="s">
        <v>66</v>
      </c>
      <c r="O9" s="23" t="s">
        <v>24</v>
      </c>
      <c r="Q9" s="19">
        <f t="shared" si="9"/>
        <v>44718</v>
      </c>
      <c r="R9" s="16">
        <f>MID(VLOOKUP($M$13,'Men''s B'!$V$3:$AC$10,$U9,FALSE),1,1)*1</f>
        <v>2</v>
      </c>
      <c r="S9" s="16" t="str">
        <f>MID(VLOOKUP($M$13,'Men''s B'!$V$3:$AC$10,$U9,FALSE),2,1)</f>
        <v>A</v>
      </c>
      <c r="T9" s="10" t="str">
        <f t="shared" si="7"/>
        <v>Sun</v>
      </c>
      <c r="U9" s="3">
        <v>8</v>
      </c>
    </row>
    <row r="10" spans="1:21" x14ac:dyDescent="0.25">
      <c r="A10" s="33">
        <f>C10</f>
        <v>44683</v>
      </c>
      <c r="B10" s="4" t="s">
        <v>20</v>
      </c>
      <c r="C10" s="5">
        <f t="shared" si="8"/>
        <v>44683</v>
      </c>
      <c r="D10" s="6" t="str">
        <f t="shared" si="0"/>
        <v/>
      </c>
      <c r="E10" s="7" t="str">
        <f t="shared" si="1"/>
        <v/>
      </c>
      <c r="G10" s="19">
        <f t="shared" si="2"/>
        <v>44725</v>
      </c>
      <c r="H10" s="1">
        <f t="shared" si="3"/>
        <v>44731</v>
      </c>
      <c r="I10" s="9" t="str">
        <f t="shared" si="4"/>
        <v>Sun</v>
      </c>
      <c r="J10" s="9" t="str">
        <f t="shared" si="5"/>
        <v>Ch Oaks B</v>
      </c>
      <c r="K10" s="10" t="str">
        <f t="shared" si="6"/>
        <v>H</v>
      </c>
      <c r="M10" s="24">
        <v>8</v>
      </c>
      <c r="N10" s="25" t="s">
        <v>51</v>
      </c>
      <c r="O10" s="26" t="s">
        <v>23</v>
      </c>
      <c r="Q10" s="19">
        <f t="shared" si="9"/>
        <v>44725</v>
      </c>
      <c r="R10" s="9">
        <f t="shared" ref="R10:R16" si="10">R3</f>
        <v>8</v>
      </c>
      <c r="S10" s="9" t="str">
        <f t="shared" ref="S10:S16" si="11">IF(S3="","",IF(S3="H","A","H"))</f>
        <v>H</v>
      </c>
      <c r="T10" s="10" t="str">
        <f t="shared" si="7"/>
        <v>Sun</v>
      </c>
    </row>
    <row r="11" spans="1:21" x14ac:dyDescent="0.25">
      <c r="A11" s="33">
        <f>C11-1</f>
        <v>44683</v>
      </c>
      <c r="B11" s="8" t="s">
        <v>21</v>
      </c>
      <c r="C11" s="1">
        <f t="shared" si="8"/>
        <v>44684</v>
      </c>
      <c r="D11" s="9" t="str">
        <f t="shared" si="0"/>
        <v/>
      </c>
      <c r="E11" s="10" t="str">
        <f t="shared" si="1"/>
        <v/>
      </c>
      <c r="G11" s="19">
        <f t="shared" si="2"/>
        <v>44732</v>
      </c>
      <c r="H11" s="1">
        <f t="shared" si="3"/>
        <v>44736</v>
      </c>
      <c r="I11" s="9" t="str">
        <f t="shared" si="4"/>
        <v>Fri</v>
      </c>
      <c r="J11" s="9" t="str">
        <f t="shared" si="5"/>
        <v>Hollies B</v>
      </c>
      <c r="K11" s="10" t="str">
        <f t="shared" si="6"/>
        <v>A</v>
      </c>
      <c r="Q11" s="19">
        <f t="shared" si="9"/>
        <v>44732</v>
      </c>
      <c r="R11" s="9">
        <f t="shared" si="10"/>
        <v>7</v>
      </c>
      <c r="S11" s="9" t="str">
        <f t="shared" si="11"/>
        <v>A</v>
      </c>
      <c r="T11" s="10" t="str">
        <f t="shared" si="7"/>
        <v>Fri</v>
      </c>
    </row>
    <row r="12" spans="1:21" x14ac:dyDescent="0.25">
      <c r="A12" s="33">
        <f>C12-2</f>
        <v>44683</v>
      </c>
      <c r="B12" s="8" t="s">
        <v>19</v>
      </c>
      <c r="C12" s="1">
        <f t="shared" si="8"/>
        <v>44685</v>
      </c>
      <c r="D12" s="9" t="str">
        <f t="shared" si="0"/>
        <v/>
      </c>
      <c r="E12" s="10" t="str">
        <f t="shared" si="1"/>
        <v/>
      </c>
      <c r="G12" s="19">
        <f t="shared" si="2"/>
        <v>44739</v>
      </c>
      <c r="H12" s="1">
        <f t="shared" si="3"/>
        <v>44745</v>
      </c>
      <c r="I12" s="9" t="str">
        <f t="shared" si="4"/>
        <v>Sun</v>
      </c>
      <c r="J12" s="9" t="str">
        <f t="shared" si="5"/>
        <v>Hoole C</v>
      </c>
      <c r="K12" s="10" t="str">
        <f t="shared" si="6"/>
        <v>H</v>
      </c>
      <c r="N12" s="27" t="s">
        <v>17</v>
      </c>
      <c r="O12" s="7" t="s">
        <v>18</v>
      </c>
      <c r="Q12" s="19">
        <f t="shared" si="9"/>
        <v>44739</v>
      </c>
      <c r="R12" s="9">
        <f t="shared" si="10"/>
        <v>6</v>
      </c>
      <c r="S12" s="9" t="str">
        <f t="shared" si="11"/>
        <v>H</v>
      </c>
      <c r="T12" s="10" t="str">
        <f t="shared" si="7"/>
        <v>Sun</v>
      </c>
    </row>
    <row r="13" spans="1:21" x14ac:dyDescent="0.25">
      <c r="A13" s="33">
        <f>C13-3</f>
        <v>44683</v>
      </c>
      <c r="B13" s="8" t="s">
        <v>22</v>
      </c>
      <c r="C13" s="1">
        <f t="shared" si="8"/>
        <v>44686</v>
      </c>
      <c r="D13" s="9" t="str">
        <f t="shared" si="0"/>
        <v/>
      </c>
      <c r="E13" s="10" t="str">
        <f t="shared" si="1"/>
        <v/>
      </c>
      <c r="G13" s="19">
        <f t="shared" si="2"/>
        <v>44746</v>
      </c>
      <c r="H13" s="1">
        <f t="shared" si="3"/>
        <v>44751</v>
      </c>
      <c r="I13" s="9" t="str">
        <f t="shared" si="4"/>
        <v>Sat</v>
      </c>
      <c r="J13" s="9" t="str">
        <f t="shared" si="5"/>
        <v>Wrexham B</v>
      </c>
      <c r="K13" s="10" t="str">
        <f t="shared" si="6"/>
        <v>A</v>
      </c>
      <c r="M13" s="28">
        <f>MATCH(N13,N3:N10,0)</f>
        <v>1</v>
      </c>
      <c r="N13" s="25" t="s">
        <v>26</v>
      </c>
      <c r="O13" s="14" t="str">
        <f>VLOOKUP(N13,N3:O10,2,FALSE)</f>
        <v>Sun</v>
      </c>
      <c r="Q13" s="19">
        <f t="shared" si="9"/>
        <v>44746</v>
      </c>
      <c r="R13" s="9">
        <f t="shared" si="10"/>
        <v>5</v>
      </c>
      <c r="S13" s="9" t="str">
        <f t="shared" si="11"/>
        <v>A</v>
      </c>
      <c r="T13" s="10" t="str">
        <f t="shared" si="7"/>
        <v>Sat</v>
      </c>
    </row>
    <row r="14" spans="1:21" x14ac:dyDescent="0.25">
      <c r="A14" s="33">
        <f>C14-4</f>
        <v>44683</v>
      </c>
      <c r="B14" s="8" t="s">
        <v>24</v>
      </c>
      <c r="C14" s="1">
        <f t="shared" si="8"/>
        <v>44687</v>
      </c>
      <c r="D14" s="9" t="str">
        <f t="shared" si="0"/>
        <v/>
      </c>
      <c r="E14" s="10" t="str">
        <f t="shared" si="1"/>
        <v/>
      </c>
      <c r="G14" s="19">
        <f t="shared" si="2"/>
        <v>44753</v>
      </c>
      <c r="H14" s="1">
        <f t="shared" si="3"/>
        <v>44759</v>
      </c>
      <c r="I14" s="9" t="str">
        <f t="shared" si="4"/>
        <v>Sun</v>
      </c>
      <c r="J14" s="9" t="str">
        <f t="shared" si="5"/>
        <v>Heswall</v>
      </c>
      <c r="K14" s="10" t="str">
        <f t="shared" si="6"/>
        <v>H</v>
      </c>
      <c r="Q14" s="19">
        <f t="shared" si="9"/>
        <v>44753</v>
      </c>
      <c r="R14" s="9">
        <f t="shared" si="10"/>
        <v>4</v>
      </c>
      <c r="S14" s="9" t="str">
        <f t="shared" si="11"/>
        <v>H</v>
      </c>
      <c r="T14" s="10" t="str">
        <f t="shared" si="7"/>
        <v>Sun</v>
      </c>
    </row>
    <row r="15" spans="1:21" ht="13" x14ac:dyDescent="0.3">
      <c r="A15" s="33">
        <f>C15-5</f>
        <v>44683</v>
      </c>
      <c r="B15" s="8" t="s">
        <v>25</v>
      </c>
      <c r="C15" s="1">
        <f t="shared" si="8"/>
        <v>44688</v>
      </c>
      <c r="D15" s="9" t="str">
        <f t="shared" si="0"/>
        <v/>
      </c>
      <c r="E15" s="10" t="str">
        <f t="shared" si="1"/>
        <v/>
      </c>
      <c r="G15" s="19">
        <f t="shared" si="2"/>
        <v>44760</v>
      </c>
      <c r="H15" s="1">
        <f t="shared" si="3"/>
        <v>44761</v>
      </c>
      <c r="I15" s="9" t="str">
        <f t="shared" si="4"/>
        <v>Tues</v>
      </c>
      <c r="J15" s="9" t="str">
        <f t="shared" si="5"/>
        <v>Chester A</v>
      </c>
      <c r="K15" s="10" t="str">
        <f t="shared" si="6"/>
        <v>A</v>
      </c>
      <c r="N15" s="34"/>
      <c r="Q15" s="19">
        <f t="shared" si="9"/>
        <v>44760</v>
      </c>
      <c r="R15" s="9">
        <f t="shared" si="10"/>
        <v>3</v>
      </c>
      <c r="S15" s="9" t="str">
        <f t="shared" si="11"/>
        <v>A</v>
      </c>
      <c r="T15" s="10" t="str">
        <f t="shared" si="7"/>
        <v>Tues</v>
      </c>
    </row>
    <row r="16" spans="1:21" x14ac:dyDescent="0.25">
      <c r="A16" s="33">
        <f>C16-6</f>
        <v>44683</v>
      </c>
      <c r="B16" s="11" t="s">
        <v>23</v>
      </c>
      <c r="C16" s="12">
        <f t="shared" si="8"/>
        <v>44689</v>
      </c>
      <c r="D16" s="13" t="str">
        <f t="shared" si="0"/>
        <v>Hollies B</v>
      </c>
      <c r="E16" s="14" t="str">
        <f t="shared" si="1"/>
        <v>H</v>
      </c>
      <c r="G16" s="20">
        <f t="shared" si="2"/>
        <v>44767</v>
      </c>
      <c r="H16" s="12">
        <f t="shared" si="3"/>
        <v>44773</v>
      </c>
      <c r="I16" s="13" t="str">
        <f t="shared" si="4"/>
        <v>Sun</v>
      </c>
      <c r="J16" s="13" t="str">
        <f t="shared" si="5"/>
        <v>Glan Aber B</v>
      </c>
      <c r="K16" s="14" t="str">
        <f t="shared" si="6"/>
        <v>H</v>
      </c>
      <c r="Q16" s="20">
        <f t="shared" si="9"/>
        <v>44767</v>
      </c>
      <c r="R16" s="13">
        <f t="shared" si="10"/>
        <v>2</v>
      </c>
      <c r="S16" s="13" t="str">
        <f t="shared" si="11"/>
        <v>H</v>
      </c>
      <c r="T16" s="14" t="str">
        <f t="shared" si="7"/>
        <v>Sun</v>
      </c>
    </row>
    <row r="17" spans="1:8" ht="13.5" customHeight="1" x14ac:dyDescent="0.25">
      <c r="A17" s="33">
        <f>C17</f>
        <v>44690</v>
      </c>
      <c r="B17" s="4" t="s">
        <v>20</v>
      </c>
      <c r="C17" s="5">
        <f t="shared" si="8"/>
        <v>44690</v>
      </c>
      <c r="D17" s="6" t="str">
        <f t="shared" si="0"/>
        <v/>
      </c>
      <c r="E17" s="7" t="str">
        <f t="shared" si="1"/>
        <v/>
      </c>
    </row>
    <row r="18" spans="1:8" x14ac:dyDescent="0.25">
      <c r="A18" s="33">
        <f>C18-1</f>
        <v>44690</v>
      </c>
      <c r="B18" s="8" t="s">
        <v>21</v>
      </c>
      <c r="C18" s="1">
        <f t="shared" si="8"/>
        <v>44691</v>
      </c>
      <c r="D18" s="9" t="str">
        <f t="shared" si="0"/>
        <v/>
      </c>
      <c r="E18" s="10" t="str">
        <f t="shared" si="1"/>
        <v/>
      </c>
    </row>
    <row r="19" spans="1:8" x14ac:dyDescent="0.25">
      <c r="A19" s="33">
        <f>C19-2</f>
        <v>44690</v>
      </c>
      <c r="B19" s="8" t="s">
        <v>19</v>
      </c>
      <c r="C19" s="1">
        <f t="shared" si="8"/>
        <v>44692</v>
      </c>
      <c r="D19" s="9" t="str">
        <f t="shared" si="0"/>
        <v>Hoole C</v>
      </c>
      <c r="E19" s="10" t="str">
        <f t="shared" si="1"/>
        <v>A</v>
      </c>
    </row>
    <row r="20" spans="1:8" x14ac:dyDescent="0.25">
      <c r="A20" s="33">
        <f>C20-3</f>
        <v>44690</v>
      </c>
      <c r="B20" s="8" t="s">
        <v>22</v>
      </c>
      <c r="C20" s="1">
        <f t="shared" si="8"/>
        <v>44693</v>
      </c>
      <c r="D20" s="9" t="str">
        <f t="shared" si="0"/>
        <v/>
      </c>
      <c r="E20" s="10" t="str">
        <f t="shared" si="1"/>
        <v/>
      </c>
    </row>
    <row r="21" spans="1:8" x14ac:dyDescent="0.25">
      <c r="A21" s="33">
        <f>C21-4</f>
        <v>44690</v>
      </c>
      <c r="B21" s="8" t="s">
        <v>24</v>
      </c>
      <c r="C21" s="1">
        <f t="shared" si="8"/>
        <v>44694</v>
      </c>
      <c r="D21" s="9" t="str">
        <f t="shared" si="0"/>
        <v/>
      </c>
      <c r="E21" s="10" t="str">
        <f t="shared" si="1"/>
        <v/>
      </c>
    </row>
    <row r="22" spans="1:8" x14ac:dyDescent="0.25">
      <c r="A22" s="33">
        <f>C22-5</f>
        <v>44690</v>
      </c>
      <c r="B22" s="8" t="s">
        <v>25</v>
      </c>
      <c r="C22" s="1">
        <f t="shared" si="8"/>
        <v>44695</v>
      </c>
      <c r="D22" s="9" t="str">
        <f t="shared" si="0"/>
        <v/>
      </c>
      <c r="E22" s="10" t="str">
        <f t="shared" si="1"/>
        <v/>
      </c>
      <c r="G22" s="35" t="s">
        <v>20</v>
      </c>
      <c r="H22" s="35">
        <v>0</v>
      </c>
    </row>
    <row r="23" spans="1:8" x14ac:dyDescent="0.25">
      <c r="A23" s="33">
        <f>C23-6</f>
        <v>44690</v>
      </c>
      <c r="B23" s="11" t="s">
        <v>23</v>
      </c>
      <c r="C23" s="12">
        <f t="shared" si="8"/>
        <v>44696</v>
      </c>
      <c r="D23" s="13" t="str">
        <f t="shared" si="0"/>
        <v/>
      </c>
      <c r="E23" s="14" t="str">
        <f t="shared" si="1"/>
        <v/>
      </c>
      <c r="G23" s="35" t="s">
        <v>21</v>
      </c>
      <c r="H23" s="35">
        <v>1</v>
      </c>
    </row>
    <row r="24" spans="1:8" x14ac:dyDescent="0.25">
      <c r="A24" s="33">
        <f>C24</f>
        <v>44697</v>
      </c>
      <c r="B24" s="4" t="s">
        <v>20</v>
      </c>
      <c r="C24" s="5">
        <f t="shared" si="8"/>
        <v>44697</v>
      </c>
      <c r="D24" s="6" t="str">
        <f t="shared" si="0"/>
        <v/>
      </c>
      <c r="E24" s="7" t="str">
        <f t="shared" si="1"/>
        <v/>
      </c>
      <c r="G24" s="35" t="s">
        <v>19</v>
      </c>
      <c r="H24" s="35">
        <v>2</v>
      </c>
    </row>
    <row r="25" spans="1:8" x14ac:dyDescent="0.25">
      <c r="A25" s="33">
        <f>C25-1</f>
        <v>44697</v>
      </c>
      <c r="B25" s="8" t="s">
        <v>21</v>
      </c>
      <c r="C25" s="1">
        <f t="shared" si="8"/>
        <v>44698</v>
      </c>
      <c r="D25" s="9" t="str">
        <f t="shared" si="0"/>
        <v/>
      </c>
      <c r="E25" s="10" t="str">
        <f t="shared" si="1"/>
        <v/>
      </c>
      <c r="G25" s="35" t="s">
        <v>22</v>
      </c>
      <c r="H25" s="35">
        <v>3</v>
      </c>
    </row>
    <row r="26" spans="1:8" x14ac:dyDescent="0.25">
      <c r="A26" s="33">
        <f>C26-2</f>
        <v>44697</v>
      </c>
      <c r="B26" s="8" t="s">
        <v>19</v>
      </c>
      <c r="C26" s="1">
        <f t="shared" si="8"/>
        <v>44699</v>
      </c>
      <c r="D26" s="9" t="str">
        <f t="shared" si="0"/>
        <v/>
      </c>
      <c r="E26" s="10" t="str">
        <f t="shared" si="1"/>
        <v/>
      </c>
      <c r="G26" s="35" t="s">
        <v>24</v>
      </c>
      <c r="H26" s="35">
        <v>4</v>
      </c>
    </row>
    <row r="27" spans="1:8" x14ac:dyDescent="0.25">
      <c r="A27" s="33">
        <f>C27-3</f>
        <v>44697</v>
      </c>
      <c r="B27" s="8" t="s">
        <v>22</v>
      </c>
      <c r="C27" s="1">
        <f t="shared" si="8"/>
        <v>44700</v>
      </c>
      <c r="D27" s="9" t="str">
        <f t="shared" si="0"/>
        <v/>
      </c>
      <c r="E27" s="10" t="str">
        <f t="shared" si="1"/>
        <v/>
      </c>
      <c r="G27" s="35" t="s">
        <v>25</v>
      </c>
      <c r="H27" s="35">
        <v>5</v>
      </c>
    </row>
    <row r="28" spans="1:8" x14ac:dyDescent="0.25">
      <c r="A28" s="33">
        <f>C28-4</f>
        <v>44697</v>
      </c>
      <c r="B28" s="8" t="s">
        <v>24</v>
      </c>
      <c r="C28" s="1">
        <f t="shared" si="8"/>
        <v>44701</v>
      </c>
      <c r="D28" s="9" t="str">
        <f t="shared" si="0"/>
        <v/>
      </c>
      <c r="E28" s="10" t="str">
        <f t="shared" si="1"/>
        <v/>
      </c>
      <c r="G28" s="35" t="s">
        <v>23</v>
      </c>
      <c r="H28" s="35">
        <v>6</v>
      </c>
    </row>
    <row r="29" spans="1:8" x14ac:dyDescent="0.25">
      <c r="A29" s="33">
        <f>C29-5</f>
        <v>44697</v>
      </c>
      <c r="B29" s="8" t="s">
        <v>25</v>
      </c>
      <c r="C29" s="1">
        <f t="shared" si="8"/>
        <v>44702</v>
      </c>
      <c r="D29" s="9" t="str">
        <f t="shared" si="0"/>
        <v/>
      </c>
      <c r="E29" s="10" t="str">
        <f t="shared" si="1"/>
        <v/>
      </c>
    </row>
    <row r="30" spans="1:8" x14ac:dyDescent="0.25">
      <c r="A30" s="33">
        <f>C30-6</f>
        <v>44697</v>
      </c>
      <c r="B30" s="11" t="s">
        <v>23</v>
      </c>
      <c r="C30" s="12">
        <f t="shared" si="8"/>
        <v>44703</v>
      </c>
      <c r="D30" s="13" t="str">
        <f t="shared" si="0"/>
        <v>Wrexham B</v>
      </c>
      <c r="E30" s="14" t="str">
        <f t="shared" si="1"/>
        <v>H</v>
      </c>
    </row>
    <row r="31" spans="1:8" x14ac:dyDescent="0.25">
      <c r="A31" s="33">
        <f>C31</f>
        <v>44704</v>
      </c>
      <c r="B31" s="4" t="s">
        <v>20</v>
      </c>
      <c r="C31" s="5">
        <f t="shared" si="8"/>
        <v>44704</v>
      </c>
      <c r="D31" s="6" t="str">
        <f t="shared" si="0"/>
        <v/>
      </c>
      <c r="E31" s="7" t="str">
        <f t="shared" si="1"/>
        <v/>
      </c>
    </row>
    <row r="32" spans="1:8" x14ac:dyDescent="0.25">
      <c r="A32" s="33">
        <f>C32-1</f>
        <v>44704</v>
      </c>
      <c r="B32" s="8" t="s">
        <v>21</v>
      </c>
      <c r="C32" s="1">
        <f t="shared" si="8"/>
        <v>44705</v>
      </c>
      <c r="D32" s="9" t="str">
        <f t="shared" si="0"/>
        <v/>
      </c>
      <c r="E32" s="10" t="str">
        <f t="shared" si="1"/>
        <v/>
      </c>
    </row>
    <row r="33" spans="1:10" ht="13" x14ac:dyDescent="0.3">
      <c r="A33" s="33">
        <f>C33-2</f>
        <v>44704</v>
      </c>
      <c r="B33" s="8" t="s">
        <v>19</v>
      </c>
      <c r="C33" s="1">
        <f t="shared" si="8"/>
        <v>44706</v>
      </c>
      <c r="D33" s="9" t="str">
        <f t="shared" si="0"/>
        <v/>
      </c>
      <c r="E33" s="10" t="str">
        <f t="shared" si="1"/>
        <v/>
      </c>
      <c r="H33" s="2"/>
      <c r="I33" s="2"/>
      <c r="J33" s="2"/>
    </row>
    <row r="34" spans="1:10" x14ac:dyDescent="0.25">
      <c r="A34" s="33">
        <f>C34-3</f>
        <v>44704</v>
      </c>
      <c r="B34" s="8" t="s">
        <v>22</v>
      </c>
      <c r="C34" s="1">
        <f t="shared" si="8"/>
        <v>44707</v>
      </c>
      <c r="D34" s="9" t="str">
        <f t="shared" si="0"/>
        <v>Heswall</v>
      </c>
      <c r="E34" s="10" t="str">
        <f t="shared" si="1"/>
        <v>A</v>
      </c>
      <c r="H34" s="1"/>
    </row>
    <row r="35" spans="1:10" x14ac:dyDescent="0.25">
      <c r="A35" s="33">
        <f>C35-4</f>
        <v>44704</v>
      </c>
      <c r="B35" s="8" t="s">
        <v>24</v>
      </c>
      <c r="C35" s="1">
        <f t="shared" si="8"/>
        <v>44708</v>
      </c>
      <c r="D35" s="9" t="str">
        <f t="shared" ref="D35:D66" si="12">IF(VLOOKUP($A35,$G$3:$K$16,3,FALSE)=$B35,VLOOKUP($A35,$G$3:$K$16,4,FALSE),"")</f>
        <v/>
      </c>
      <c r="E35" s="10" t="str">
        <f t="shared" ref="E35:E66" si="13">IF(VLOOKUP($A35,$G$3:$K$16,3,FALSE)=$B35,VLOOKUP($A35,$G$3:$K$16,5,FALSE),"")</f>
        <v/>
      </c>
      <c r="H35" s="1"/>
    </row>
    <row r="36" spans="1:10" x14ac:dyDescent="0.25">
      <c r="A36" s="33">
        <f>C36-5</f>
        <v>44704</v>
      </c>
      <c r="B36" s="8" t="s">
        <v>25</v>
      </c>
      <c r="C36" s="1">
        <f t="shared" ref="C36:C67" si="14">C35+1</f>
        <v>44709</v>
      </c>
      <c r="D36" s="9" t="str">
        <f t="shared" si="12"/>
        <v/>
      </c>
      <c r="E36" s="10" t="str">
        <f t="shared" si="13"/>
        <v/>
      </c>
      <c r="H36" s="1"/>
    </row>
    <row r="37" spans="1:10" x14ac:dyDescent="0.25">
      <c r="A37" s="33">
        <f>C37-6</f>
        <v>44704</v>
      </c>
      <c r="B37" s="11" t="s">
        <v>23</v>
      </c>
      <c r="C37" s="12">
        <f t="shared" si="14"/>
        <v>44710</v>
      </c>
      <c r="D37" s="13" t="str">
        <f t="shared" si="12"/>
        <v/>
      </c>
      <c r="E37" s="14" t="str">
        <f t="shared" si="13"/>
        <v/>
      </c>
      <c r="H37" s="1"/>
    </row>
    <row r="38" spans="1:10" x14ac:dyDescent="0.25">
      <c r="A38" s="33">
        <f>C38</f>
        <v>44711</v>
      </c>
      <c r="B38" s="4" t="s">
        <v>20</v>
      </c>
      <c r="C38" s="5">
        <f t="shared" si="14"/>
        <v>44711</v>
      </c>
      <c r="D38" s="6" t="str">
        <f t="shared" si="12"/>
        <v/>
      </c>
      <c r="E38" s="7" t="str">
        <f t="shared" si="13"/>
        <v/>
      </c>
      <c r="H38" s="1"/>
    </row>
    <row r="39" spans="1:10" x14ac:dyDescent="0.25">
      <c r="A39" s="33">
        <f>C39-1</f>
        <v>44711</v>
      </c>
      <c r="B39" s="8" t="s">
        <v>21</v>
      </c>
      <c r="C39" s="1">
        <f t="shared" si="14"/>
        <v>44712</v>
      </c>
      <c r="D39" s="9" t="str">
        <f t="shared" si="12"/>
        <v/>
      </c>
      <c r="E39" s="10" t="str">
        <f t="shared" si="13"/>
        <v/>
      </c>
      <c r="H39" s="1"/>
    </row>
    <row r="40" spans="1:10" x14ac:dyDescent="0.25">
      <c r="A40" s="33">
        <f>C40-2</f>
        <v>44711</v>
      </c>
      <c r="B40" s="8" t="s">
        <v>19</v>
      </c>
      <c r="C40" s="1">
        <f t="shared" si="14"/>
        <v>44713</v>
      </c>
      <c r="D40" s="9" t="str">
        <f t="shared" si="12"/>
        <v/>
      </c>
      <c r="E40" s="10" t="str">
        <f t="shared" si="13"/>
        <v/>
      </c>
      <c r="H40" s="1"/>
    </row>
    <row r="41" spans="1:10" x14ac:dyDescent="0.25">
      <c r="A41" s="33">
        <f>C41-3</f>
        <v>44711</v>
      </c>
      <c r="B41" s="8" t="s">
        <v>22</v>
      </c>
      <c r="C41" s="1">
        <f t="shared" si="14"/>
        <v>44714</v>
      </c>
      <c r="D41" s="9" t="str">
        <f t="shared" si="12"/>
        <v/>
      </c>
      <c r="E41" s="10" t="str">
        <f t="shared" si="13"/>
        <v/>
      </c>
      <c r="H41" s="1"/>
    </row>
    <row r="42" spans="1:10" x14ac:dyDescent="0.25">
      <c r="A42" s="33">
        <f>C42-4</f>
        <v>44711</v>
      </c>
      <c r="B42" s="8" t="s">
        <v>24</v>
      </c>
      <c r="C42" s="1">
        <f t="shared" si="14"/>
        <v>44715</v>
      </c>
      <c r="D42" s="9" t="str">
        <f t="shared" si="12"/>
        <v/>
      </c>
      <c r="E42" s="10" t="str">
        <f t="shared" si="13"/>
        <v/>
      </c>
      <c r="H42" s="1"/>
    </row>
    <row r="43" spans="1:10" x14ac:dyDescent="0.25">
      <c r="A43" s="33">
        <f>C43-5</f>
        <v>44711</v>
      </c>
      <c r="B43" s="8" t="s">
        <v>25</v>
      </c>
      <c r="C43" s="1">
        <f t="shared" si="14"/>
        <v>44716</v>
      </c>
      <c r="D43" s="9" t="str">
        <f t="shared" si="12"/>
        <v/>
      </c>
      <c r="E43" s="10" t="str">
        <f t="shared" si="13"/>
        <v/>
      </c>
      <c r="H43" s="1"/>
    </row>
    <row r="44" spans="1:10" x14ac:dyDescent="0.25">
      <c r="A44" s="33">
        <f>C44-6</f>
        <v>44711</v>
      </c>
      <c r="B44" s="11" t="s">
        <v>23</v>
      </c>
      <c r="C44" s="12">
        <f t="shared" si="14"/>
        <v>44717</v>
      </c>
      <c r="D44" s="13" t="str">
        <f t="shared" si="12"/>
        <v>Chester A</v>
      </c>
      <c r="E44" s="14" t="str">
        <f t="shared" si="13"/>
        <v>H</v>
      </c>
      <c r="H44" s="1"/>
    </row>
    <row r="45" spans="1:10" x14ac:dyDescent="0.25">
      <c r="A45" s="33">
        <f>C45</f>
        <v>44718</v>
      </c>
      <c r="B45" s="4" t="s">
        <v>20</v>
      </c>
      <c r="C45" s="5">
        <f t="shared" si="14"/>
        <v>44718</v>
      </c>
      <c r="D45" s="6" t="str">
        <f t="shared" si="12"/>
        <v/>
      </c>
      <c r="E45" s="7" t="str">
        <f t="shared" si="13"/>
        <v/>
      </c>
      <c r="H45" s="1"/>
    </row>
    <row r="46" spans="1:10" x14ac:dyDescent="0.25">
      <c r="A46" s="33">
        <f>C46-1</f>
        <v>44718</v>
      </c>
      <c r="B46" s="8" t="s">
        <v>21</v>
      </c>
      <c r="C46" s="1">
        <f t="shared" si="14"/>
        <v>44719</v>
      </c>
      <c r="D46" s="9" t="str">
        <f t="shared" si="12"/>
        <v/>
      </c>
      <c r="E46" s="10" t="str">
        <f t="shared" si="13"/>
        <v/>
      </c>
    </row>
    <row r="47" spans="1:10" x14ac:dyDescent="0.25">
      <c r="A47" s="33">
        <f>C47-2</f>
        <v>44718</v>
      </c>
      <c r="B47" s="8" t="s">
        <v>19</v>
      </c>
      <c r="C47" s="1">
        <f t="shared" si="14"/>
        <v>44720</v>
      </c>
      <c r="D47" s="9" t="str">
        <f t="shared" si="12"/>
        <v/>
      </c>
      <c r="E47" s="10" t="str">
        <f t="shared" si="13"/>
        <v/>
      </c>
    </row>
    <row r="48" spans="1:10" x14ac:dyDescent="0.25">
      <c r="A48" s="33">
        <f>C48-3</f>
        <v>44718</v>
      </c>
      <c r="B48" s="8" t="s">
        <v>22</v>
      </c>
      <c r="C48" s="1">
        <f t="shared" si="14"/>
        <v>44721</v>
      </c>
      <c r="D48" s="9" t="str">
        <f t="shared" si="12"/>
        <v/>
      </c>
      <c r="E48" s="10" t="str">
        <f t="shared" si="13"/>
        <v/>
      </c>
    </row>
    <row r="49" spans="1:5" x14ac:dyDescent="0.25">
      <c r="A49" s="33">
        <f>C49-4</f>
        <v>44718</v>
      </c>
      <c r="B49" s="8" t="s">
        <v>24</v>
      </c>
      <c r="C49" s="1">
        <f t="shared" si="14"/>
        <v>44722</v>
      </c>
      <c r="D49" s="9" t="str">
        <f t="shared" si="12"/>
        <v/>
      </c>
      <c r="E49" s="10" t="str">
        <f t="shared" si="13"/>
        <v/>
      </c>
    </row>
    <row r="50" spans="1:5" x14ac:dyDescent="0.25">
      <c r="A50" s="33">
        <f>C50-5</f>
        <v>44718</v>
      </c>
      <c r="B50" s="8" t="s">
        <v>25</v>
      </c>
      <c r="C50" s="1">
        <f t="shared" si="14"/>
        <v>44723</v>
      </c>
      <c r="D50" s="9" t="str">
        <f t="shared" si="12"/>
        <v/>
      </c>
      <c r="E50" s="10" t="str">
        <f t="shared" si="13"/>
        <v/>
      </c>
    </row>
    <row r="51" spans="1:5" x14ac:dyDescent="0.25">
      <c r="A51" s="33">
        <f>C51-6</f>
        <v>44718</v>
      </c>
      <c r="B51" s="11" t="s">
        <v>23</v>
      </c>
      <c r="C51" s="12">
        <f t="shared" si="14"/>
        <v>44724</v>
      </c>
      <c r="D51" s="13" t="str">
        <f t="shared" si="12"/>
        <v>Glan Aber B</v>
      </c>
      <c r="E51" s="14" t="str">
        <f t="shared" si="13"/>
        <v>A</v>
      </c>
    </row>
    <row r="52" spans="1:5" x14ac:dyDescent="0.25">
      <c r="A52" s="33">
        <f>C52</f>
        <v>44725</v>
      </c>
      <c r="B52" s="4" t="s">
        <v>20</v>
      </c>
      <c r="C52" s="5">
        <f t="shared" si="14"/>
        <v>44725</v>
      </c>
      <c r="D52" s="6" t="str">
        <f t="shared" si="12"/>
        <v/>
      </c>
      <c r="E52" s="7" t="str">
        <f t="shared" si="13"/>
        <v/>
      </c>
    </row>
    <row r="53" spans="1:5" x14ac:dyDescent="0.25">
      <c r="A53" s="33">
        <f>C53-1</f>
        <v>44725</v>
      </c>
      <c r="B53" s="8" t="s">
        <v>21</v>
      </c>
      <c r="C53" s="1">
        <f t="shared" si="14"/>
        <v>44726</v>
      </c>
      <c r="D53" s="9" t="str">
        <f t="shared" si="12"/>
        <v/>
      </c>
      <c r="E53" s="10" t="str">
        <f t="shared" si="13"/>
        <v/>
      </c>
    </row>
    <row r="54" spans="1:5" x14ac:dyDescent="0.25">
      <c r="A54" s="33">
        <f>C54-2</f>
        <v>44725</v>
      </c>
      <c r="B54" s="8" t="s">
        <v>19</v>
      </c>
      <c r="C54" s="1">
        <f t="shared" si="14"/>
        <v>44727</v>
      </c>
      <c r="D54" s="9" t="str">
        <f t="shared" si="12"/>
        <v/>
      </c>
      <c r="E54" s="10" t="str">
        <f t="shared" si="13"/>
        <v/>
      </c>
    </row>
    <row r="55" spans="1:5" x14ac:dyDescent="0.25">
      <c r="A55" s="33">
        <f>C55-3</f>
        <v>44725</v>
      </c>
      <c r="B55" s="8" t="s">
        <v>22</v>
      </c>
      <c r="C55" s="1">
        <f t="shared" si="14"/>
        <v>44728</v>
      </c>
      <c r="D55" s="9" t="str">
        <f t="shared" si="12"/>
        <v/>
      </c>
      <c r="E55" s="10" t="str">
        <f t="shared" si="13"/>
        <v/>
      </c>
    </row>
    <row r="56" spans="1:5" x14ac:dyDescent="0.25">
      <c r="A56" s="33">
        <f>C56-4</f>
        <v>44725</v>
      </c>
      <c r="B56" s="8" t="s">
        <v>24</v>
      </c>
      <c r="C56" s="1">
        <f t="shared" si="14"/>
        <v>44729</v>
      </c>
      <c r="D56" s="9" t="str">
        <f t="shared" si="12"/>
        <v/>
      </c>
      <c r="E56" s="10" t="str">
        <f t="shared" si="13"/>
        <v/>
      </c>
    </row>
    <row r="57" spans="1:5" x14ac:dyDescent="0.25">
      <c r="A57" s="33">
        <f>C57-5</f>
        <v>44725</v>
      </c>
      <c r="B57" s="8" t="s">
        <v>25</v>
      </c>
      <c r="C57" s="1">
        <f t="shared" si="14"/>
        <v>44730</v>
      </c>
      <c r="D57" s="9" t="str">
        <f t="shared" si="12"/>
        <v/>
      </c>
      <c r="E57" s="10" t="str">
        <f t="shared" si="13"/>
        <v/>
      </c>
    </row>
    <row r="58" spans="1:5" x14ac:dyDescent="0.25">
      <c r="A58" s="33">
        <f>C58-6</f>
        <v>44725</v>
      </c>
      <c r="B58" s="11" t="s">
        <v>23</v>
      </c>
      <c r="C58" s="12">
        <f t="shared" si="14"/>
        <v>44731</v>
      </c>
      <c r="D58" s="13" t="str">
        <f t="shared" si="12"/>
        <v>Ch Oaks B</v>
      </c>
      <c r="E58" s="14" t="str">
        <f t="shared" si="13"/>
        <v>H</v>
      </c>
    </row>
    <row r="59" spans="1:5" x14ac:dyDescent="0.25">
      <c r="A59" s="33">
        <f>C59</f>
        <v>44732</v>
      </c>
      <c r="B59" s="4" t="s">
        <v>20</v>
      </c>
      <c r="C59" s="5">
        <f t="shared" si="14"/>
        <v>44732</v>
      </c>
      <c r="D59" s="6" t="str">
        <f t="shared" si="12"/>
        <v/>
      </c>
      <c r="E59" s="7" t="str">
        <f t="shared" si="13"/>
        <v/>
      </c>
    </row>
    <row r="60" spans="1:5" x14ac:dyDescent="0.25">
      <c r="A60" s="33">
        <f>C60-1</f>
        <v>44732</v>
      </c>
      <c r="B60" s="8" t="s">
        <v>21</v>
      </c>
      <c r="C60" s="1">
        <f t="shared" si="14"/>
        <v>44733</v>
      </c>
      <c r="D60" s="9" t="str">
        <f t="shared" si="12"/>
        <v/>
      </c>
      <c r="E60" s="10" t="str">
        <f t="shared" si="13"/>
        <v/>
      </c>
    </row>
    <row r="61" spans="1:5" x14ac:dyDescent="0.25">
      <c r="A61" s="33">
        <f>C61-2</f>
        <v>44732</v>
      </c>
      <c r="B61" s="8" t="s">
        <v>19</v>
      </c>
      <c r="C61" s="1">
        <f t="shared" si="14"/>
        <v>44734</v>
      </c>
      <c r="D61" s="9" t="str">
        <f t="shared" si="12"/>
        <v/>
      </c>
      <c r="E61" s="10" t="str">
        <f t="shared" si="13"/>
        <v/>
      </c>
    </row>
    <row r="62" spans="1:5" x14ac:dyDescent="0.25">
      <c r="A62" s="33">
        <f>C62-3</f>
        <v>44732</v>
      </c>
      <c r="B62" s="8" t="s">
        <v>22</v>
      </c>
      <c r="C62" s="1">
        <f t="shared" si="14"/>
        <v>44735</v>
      </c>
      <c r="D62" s="9" t="str">
        <f t="shared" si="12"/>
        <v/>
      </c>
      <c r="E62" s="10" t="str">
        <f t="shared" si="13"/>
        <v/>
      </c>
    </row>
    <row r="63" spans="1:5" x14ac:dyDescent="0.25">
      <c r="A63" s="33">
        <f>C63-4</f>
        <v>44732</v>
      </c>
      <c r="B63" s="8" t="s">
        <v>24</v>
      </c>
      <c r="C63" s="1">
        <f t="shared" si="14"/>
        <v>44736</v>
      </c>
      <c r="D63" s="9" t="str">
        <f t="shared" si="12"/>
        <v>Hollies B</v>
      </c>
      <c r="E63" s="10" t="str">
        <f t="shared" si="13"/>
        <v>A</v>
      </c>
    </row>
    <row r="64" spans="1:5" x14ac:dyDescent="0.25">
      <c r="A64" s="33">
        <f>C64-5</f>
        <v>44732</v>
      </c>
      <c r="B64" s="8" t="s">
        <v>25</v>
      </c>
      <c r="C64" s="1">
        <f t="shared" si="14"/>
        <v>44737</v>
      </c>
      <c r="D64" s="9" t="str">
        <f t="shared" si="12"/>
        <v/>
      </c>
      <c r="E64" s="10" t="str">
        <f t="shared" si="13"/>
        <v/>
      </c>
    </row>
    <row r="65" spans="1:5" x14ac:dyDescent="0.25">
      <c r="A65" s="33">
        <f>C65-6</f>
        <v>44732</v>
      </c>
      <c r="B65" s="11" t="s">
        <v>23</v>
      </c>
      <c r="C65" s="12">
        <f t="shared" si="14"/>
        <v>44738</v>
      </c>
      <c r="D65" s="13" t="str">
        <f t="shared" si="12"/>
        <v/>
      </c>
      <c r="E65" s="14" t="str">
        <f t="shared" si="13"/>
        <v/>
      </c>
    </row>
    <row r="66" spans="1:5" x14ac:dyDescent="0.25">
      <c r="A66" s="33">
        <f>C66</f>
        <v>44739</v>
      </c>
      <c r="B66" s="4" t="s">
        <v>20</v>
      </c>
      <c r="C66" s="5">
        <f t="shared" si="14"/>
        <v>44739</v>
      </c>
      <c r="D66" s="6" t="str">
        <f t="shared" si="12"/>
        <v/>
      </c>
      <c r="E66" s="7" t="str">
        <f t="shared" si="13"/>
        <v/>
      </c>
    </row>
    <row r="67" spans="1:5" x14ac:dyDescent="0.25">
      <c r="A67" s="33">
        <f>C67-1</f>
        <v>44739</v>
      </c>
      <c r="B67" s="8" t="s">
        <v>21</v>
      </c>
      <c r="C67" s="1">
        <f t="shared" si="14"/>
        <v>44740</v>
      </c>
      <c r="D67" s="9" t="str">
        <f t="shared" ref="D67:D100" si="15">IF(VLOOKUP($A67,$G$3:$K$16,3,FALSE)=$B67,VLOOKUP($A67,$G$3:$K$16,4,FALSE),"")</f>
        <v/>
      </c>
      <c r="E67" s="10" t="str">
        <f t="shared" ref="E67:E100" si="16">IF(VLOOKUP($A67,$G$3:$K$16,3,FALSE)=$B67,VLOOKUP($A67,$G$3:$K$16,5,FALSE),"")</f>
        <v/>
      </c>
    </row>
    <row r="68" spans="1:5" x14ac:dyDescent="0.25">
      <c r="A68" s="33">
        <f>C68-2</f>
        <v>44739</v>
      </c>
      <c r="B68" s="8" t="s">
        <v>19</v>
      </c>
      <c r="C68" s="1">
        <f t="shared" ref="C68:C100" si="17">C67+1</f>
        <v>44741</v>
      </c>
      <c r="D68" s="9" t="str">
        <f t="shared" si="15"/>
        <v/>
      </c>
      <c r="E68" s="10" t="str">
        <f t="shared" si="16"/>
        <v/>
      </c>
    </row>
    <row r="69" spans="1:5" x14ac:dyDescent="0.25">
      <c r="A69" s="33">
        <f>C69-3</f>
        <v>44739</v>
      </c>
      <c r="B69" s="8" t="s">
        <v>22</v>
      </c>
      <c r="C69" s="1">
        <f t="shared" si="17"/>
        <v>44742</v>
      </c>
      <c r="D69" s="9" t="str">
        <f t="shared" si="15"/>
        <v/>
      </c>
      <c r="E69" s="10" t="str">
        <f t="shared" si="16"/>
        <v/>
      </c>
    </row>
    <row r="70" spans="1:5" x14ac:dyDescent="0.25">
      <c r="A70" s="33">
        <f>C70-4</f>
        <v>44739</v>
      </c>
      <c r="B70" s="8" t="s">
        <v>24</v>
      </c>
      <c r="C70" s="1">
        <f t="shared" si="17"/>
        <v>44743</v>
      </c>
      <c r="D70" s="9" t="str">
        <f t="shared" si="15"/>
        <v/>
      </c>
      <c r="E70" s="10" t="str">
        <f t="shared" si="16"/>
        <v/>
      </c>
    </row>
    <row r="71" spans="1:5" x14ac:dyDescent="0.25">
      <c r="A71" s="33">
        <f>C71-5</f>
        <v>44739</v>
      </c>
      <c r="B71" s="8" t="s">
        <v>25</v>
      </c>
      <c r="C71" s="1">
        <f t="shared" si="17"/>
        <v>44744</v>
      </c>
      <c r="D71" s="9" t="str">
        <f t="shared" si="15"/>
        <v/>
      </c>
      <c r="E71" s="10" t="str">
        <f t="shared" si="16"/>
        <v/>
      </c>
    </row>
    <row r="72" spans="1:5" x14ac:dyDescent="0.25">
      <c r="A72" s="33">
        <f>C72-6</f>
        <v>44739</v>
      </c>
      <c r="B72" s="11" t="s">
        <v>23</v>
      </c>
      <c r="C72" s="12">
        <f t="shared" si="17"/>
        <v>44745</v>
      </c>
      <c r="D72" s="13" t="str">
        <f t="shared" si="15"/>
        <v>Hoole C</v>
      </c>
      <c r="E72" s="14" t="str">
        <f t="shared" si="16"/>
        <v>H</v>
      </c>
    </row>
    <row r="73" spans="1:5" x14ac:dyDescent="0.25">
      <c r="A73" s="33">
        <f>C73</f>
        <v>44746</v>
      </c>
      <c r="B73" s="4" t="s">
        <v>20</v>
      </c>
      <c r="C73" s="5">
        <f t="shared" si="17"/>
        <v>44746</v>
      </c>
      <c r="D73" s="6" t="str">
        <f t="shared" si="15"/>
        <v/>
      </c>
      <c r="E73" s="7" t="str">
        <f t="shared" si="16"/>
        <v/>
      </c>
    </row>
    <row r="74" spans="1:5" x14ac:dyDescent="0.25">
      <c r="A74" s="33">
        <f>C74-1</f>
        <v>44746</v>
      </c>
      <c r="B74" s="8" t="s">
        <v>21</v>
      </c>
      <c r="C74" s="1">
        <f t="shared" si="17"/>
        <v>44747</v>
      </c>
      <c r="D74" s="9" t="str">
        <f t="shared" si="15"/>
        <v/>
      </c>
      <c r="E74" s="10" t="str">
        <f t="shared" si="16"/>
        <v/>
      </c>
    </row>
    <row r="75" spans="1:5" x14ac:dyDescent="0.25">
      <c r="A75" s="33">
        <f>C75-2</f>
        <v>44746</v>
      </c>
      <c r="B75" s="8" t="s">
        <v>19</v>
      </c>
      <c r="C75" s="1">
        <f t="shared" si="17"/>
        <v>44748</v>
      </c>
      <c r="D75" s="9" t="str">
        <f t="shared" si="15"/>
        <v/>
      </c>
      <c r="E75" s="10" t="str">
        <f t="shared" si="16"/>
        <v/>
      </c>
    </row>
    <row r="76" spans="1:5" x14ac:dyDescent="0.25">
      <c r="A76" s="33">
        <f>C76-3</f>
        <v>44746</v>
      </c>
      <c r="B76" s="8" t="s">
        <v>22</v>
      </c>
      <c r="C76" s="1">
        <f t="shared" si="17"/>
        <v>44749</v>
      </c>
      <c r="D76" s="9" t="str">
        <f t="shared" si="15"/>
        <v/>
      </c>
      <c r="E76" s="10" t="str">
        <f t="shared" si="16"/>
        <v/>
      </c>
    </row>
    <row r="77" spans="1:5" x14ac:dyDescent="0.25">
      <c r="A77" s="33">
        <f>C77-4</f>
        <v>44746</v>
      </c>
      <c r="B77" s="8" t="s">
        <v>24</v>
      </c>
      <c r="C77" s="1">
        <f t="shared" si="17"/>
        <v>44750</v>
      </c>
      <c r="D77" s="9" t="str">
        <f t="shared" si="15"/>
        <v/>
      </c>
      <c r="E77" s="10" t="str">
        <f t="shared" si="16"/>
        <v/>
      </c>
    </row>
    <row r="78" spans="1:5" x14ac:dyDescent="0.25">
      <c r="A78" s="33">
        <f>C78-5</f>
        <v>44746</v>
      </c>
      <c r="B78" s="8" t="s">
        <v>25</v>
      </c>
      <c r="C78" s="1">
        <f t="shared" si="17"/>
        <v>44751</v>
      </c>
      <c r="D78" s="9" t="str">
        <f t="shared" si="15"/>
        <v>Wrexham B</v>
      </c>
      <c r="E78" s="10" t="str">
        <f t="shared" si="16"/>
        <v>A</v>
      </c>
    </row>
    <row r="79" spans="1:5" x14ac:dyDescent="0.25">
      <c r="A79" s="33">
        <f>C79-6</f>
        <v>44746</v>
      </c>
      <c r="B79" s="11" t="s">
        <v>23</v>
      </c>
      <c r="C79" s="12">
        <f t="shared" si="17"/>
        <v>44752</v>
      </c>
      <c r="D79" s="13" t="str">
        <f t="shared" si="15"/>
        <v/>
      </c>
      <c r="E79" s="14" t="str">
        <f t="shared" si="16"/>
        <v/>
      </c>
    </row>
    <row r="80" spans="1:5" x14ac:dyDescent="0.25">
      <c r="A80" s="33">
        <f>C80</f>
        <v>44753</v>
      </c>
      <c r="B80" s="4" t="s">
        <v>20</v>
      </c>
      <c r="C80" s="5">
        <f t="shared" si="17"/>
        <v>44753</v>
      </c>
      <c r="D80" s="6" t="str">
        <f t="shared" si="15"/>
        <v/>
      </c>
      <c r="E80" s="7" t="str">
        <f t="shared" si="16"/>
        <v/>
      </c>
    </row>
    <row r="81" spans="1:5" x14ac:dyDescent="0.25">
      <c r="A81" s="33">
        <f>C81-1</f>
        <v>44753</v>
      </c>
      <c r="B81" s="8" t="s">
        <v>21</v>
      </c>
      <c r="C81" s="1">
        <f t="shared" si="17"/>
        <v>44754</v>
      </c>
      <c r="D81" s="9" t="str">
        <f t="shared" si="15"/>
        <v/>
      </c>
      <c r="E81" s="10" t="str">
        <f t="shared" si="16"/>
        <v/>
      </c>
    </row>
    <row r="82" spans="1:5" x14ac:dyDescent="0.25">
      <c r="A82" s="33">
        <f>C82-2</f>
        <v>44753</v>
      </c>
      <c r="B82" s="8" t="s">
        <v>19</v>
      </c>
      <c r="C82" s="1">
        <f t="shared" si="17"/>
        <v>44755</v>
      </c>
      <c r="D82" s="9" t="str">
        <f t="shared" si="15"/>
        <v/>
      </c>
      <c r="E82" s="10" t="str">
        <f t="shared" si="16"/>
        <v/>
      </c>
    </row>
    <row r="83" spans="1:5" x14ac:dyDescent="0.25">
      <c r="A83" s="33">
        <f>C83-3</f>
        <v>44753</v>
      </c>
      <c r="B83" s="8" t="s">
        <v>22</v>
      </c>
      <c r="C83" s="1">
        <f t="shared" si="17"/>
        <v>44756</v>
      </c>
      <c r="D83" s="9" t="str">
        <f t="shared" si="15"/>
        <v/>
      </c>
      <c r="E83" s="10" t="str">
        <f t="shared" si="16"/>
        <v/>
      </c>
    </row>
    <row r="84" spans="1:5" x14ac:dyDescent="0.25">
      <c r="A84" s="33">
        <f>C84-4</f>
        <v>44753</v>
      </c>
      <c r="B84" s="8" t="s">
        <v>24</v>
      </c>
      <c r="C84" s="1">
        <f t="shared" si="17"/>
        <v>44757</v>
      </c>
      <c r="D84" s="9" t="str">
        <f t="shared" si="15"/>
        <v/>
      </c>
      <c r="E84" s="10" t="str">
        <f t="shared" si="16"/>
        <v/>
      </c>
    </row>
    <row r="85" spans="1:5" x14ac:dyDescent="0.25">
      <c r="A85" s="33">
        <f>C85-5</f>
        <v>44753</v>
      </c>
      <c r="B85" s="8" t="s">
        <v>25</v>
      </c>
      <c r="C85" s="1">
        <f t="shared" si="17"/>
        <v>44758</v>
      </c>
      <c r="D85" s="9" t="str">
        <f t="shared" si="15"/>
        <v/>
      </c>
      <c r="E85" s="10" t="str">
        <f t="shared" si="16"/>
        <v/>
      </c>
    </row>
    <row r="86" spans="1:5" x14ac:dyDescent="0.25">
      <c r="A86" s="33">
        <f>C86-6</f>
        <v>44753</v>
      </c>
      <c r="B86" s="11" t="s">
        <v>23</v>
      </c>
      <c r="C86" s="12">
        <f t="shared" si="17"/>
        <v>44759</v>
      </c>
      <c r="D86" s="13" t="str">
        <f t="shared" si="15"/>
        <v>Heswall</v>
      </c>
      <c r="E86" s="14" t="str">
        <f t="shared" si="16"/>
        <v>H</v>
      </c>
    </row>
    <row r="87" spans="1:5" x14ac:dyDescent="0.25">
      <c r="A87" s="33">
        <f>C87</f>
        <v>44760</v>
      </c>
      <c r="B87" s="4" t="s">
        <v>20</v>
      </c>
      <c r="C87" s="5">
        <f t="shared" si="17"/>
        <v>44760</v>
      </c>
      <c r="D87" s="6" t="str">
        <f t="shared" si="15"/>
        <v/>
      </c>
      <c r="E87" s="7" t="str">
        <f t="shared" si="16"/>
        <v/>
      </c>
    </row>
    <row r="88" spans="1:5" x14ac:dyDescent="0.25">
      <c r="A88" s="33">
        <f>C88-1</f>
        <v>44760</v>
      </c>
      <c r="B88" s="8" t="s">
        <v>21</v>
      </c>
      <c r="C88" s="1">
        <f t="shared" si="17"/>
        <v>44761</v>
      </c>
      <c r="D88" s="9" t="str">
        <f t="shared" si="15"/>
        <v>Chester A</v>
      </c>
      <c r="E88" s="10" t="str">
        <f t="shared" si="16"/>
        <v>A</v>
      </c>
    </row>
    <row r="89" spans="1:5" x14ac:dyDescent="0.25">
      <c r="A89" s="33">
        <f>C89-2</f>
        <v>44760</v>
      </c>
      <c r="B89" s="8" t="s">
        <v>19</v>
      </c>
      <c r="C89" s="1">
        <f t="shared" si="17"/>
        <v>44762</v>
      </c>
      <c r="D89" s="9" t="str">
        <f t="shared" si="15"/>
        <v/>
      </c>
      <c r="E89" s="10" t="str">
        <f t="shared" si="16"/>
        <v/>
      </c>
    </row>
    <row r="90" spans="1:5" x14ac:dyDescent="0.25">
      <c r="A90" s="33">
        <f>C90-3</f>
        <v>44760</v>
      </c>
      <c r="B90" s="8" t="s">
        <v>22</v>
      </c>
      <c r="C90" s="1">
        <f t="shared" si="17"/>
        <v>44763</v>
      </c>
      <c r="D90" s="9" t="str">
        <f t="shared" si="15"/>
        <v/>
      </c>
      <c r="E90" s="10" t="str">
        <f t="shared" si="16"/>
        <v/>
      </c>
    </row>
    <row r="91" spans="1:5" x14ac:dyDescent="0.25">
      <c r="A91" s="33">
        <f>C91-4</f>
        <v>44760</v>
      </c>
      <c r="B91" s="8" t="s">
        <v>24</v>
      </c>
      <c r="C91" s="1">
        <f t="shared" si="17"/>
        <v>44764</v>
      </c>
      <c r="D91" s="9" t="str">
        <f t="shared" si="15"/>
        <v/>
      </c>
      <c r="E91" s="10" t="str">
        <f t="shared" si="16"/>
        <v/>
      </c>
    </row>
    <row r="92" spans="1:5" x14ac:dyDescent="0.25">
      <c r="A92" s="33">
        <f>C92-5</f>
        <v>44760</v>
      </c>
      <c r="B92" s="8" t="s">
        <v>25</v>
      </c>
      <c r="C92" s="1">
        <f t="shared" si="17"/>
        <v>44765</v>
      </c>
      <c r="D92" s="9" t="str">
        <f t="shared" si="15"/>
        <v/>
      </c>
      <c r="E92" s="10" t="str">
        <f t="shared" si="16"/>
        <v/>
      </c>
    </row>
    <row r="93" spans="1:5" x14ac:dyDescent="0.25">
      <c r="A93" s="33">
        <f>C93-6</f>
        <v>44760</v>
      </c>
      <c r="B93" s="11" t="s">
        <v>23</v>
      </c>
      <c r="C93" s="12">
        <f t="shared" si="17"/>
        <v>44766</v>
      </c>
      <c r="D93" s="13" t="str">
        <f t="shared" si="15"/>
        <v/>
      </c>
      <c r="E93" s="14" t="str">
        <f t="shared" si="16"/>
        <v/>
      </c>
    </row>
    <row r="94" spans="1:5" x14ac:dyDescent="0.25">
      <c r="A94" s="33">
        <f>C94</f>
        <v>44767</v>
      </c>
      <c r="B94" s="4" t="s">
        <v>20</v>
      </c>
      <c r="C94" s="5">
        <f t="shared" si="17"/>
        <v>44767</v>
      </c>
      <c r="D94" s="6" t="str">
        <f t="shared" si="15"/>
        <v/>
      </c>
      <c r="E94" s="7" t="str">
        <f t="shared" si="16"/>
        <v/>
      </c>
    </row>
    <row r="95" spans="1:5" x14ac:dyDescent="0.25">
      <c r="A95" s="33">
        <f>C95-1</f>
        <v>44767</v>
      </c>
      <c r="B95" s="8" t="s">
        <v>21</v>
      </c>
      <c r="C95" s="1">
        <f t="shared" si="17"/>
        <v>44768</v>
      </c>
      <c r="D95" s="9" t="str">
        <f t="shared" si="15"/>
        <v/>
      </c>
      <c r="E95" s="10" t="str">
        <f t="shared" si="16"/>
        <v/>
      </c>
    </row>
    <row r="96" spans="1:5" x14ac:dyDescent="0.25">
      <c r="A96" s="33">
        <f>C96-2</f>
        <v>44767</v>
      </c>
      <c r="B96" s="8" t="s">
        <v>19</v>
      </c>
      <c r="C96" s="1">
        <f t="shared" si="17"/>
        <v>44769</v>
      </c>
      <c r="D96" s="9" t="str">
        <f t="shared" si="15"/>
        <v/>
      </c>
      <c r="E96" s="10" t="str">
        <f t="shared" si="16"/>
        <v/>
      </c>
    </row>
    <row r="97" spans="1:5" x14ac:dyDescent="0.25">
      <c r="A97" s="33">
        <f>C97-3</f>
        <v>44767</v>
      </c>
      <c r="B97" s="8" t="s">
        <v>22</v>
      </c>
      <c r="C97" s="1">
        <f t="shared" si="17"/>
        <v>44770</v>
      </c>
      <c r="D97" s="9" t="str">
        <f t="shared" si="15"/>
        <v/>
      </c>
      <c r="E97" s="10" t="str">
        <f t="shared" si="16"/>
        <v/>
      </c>
    </row>
    <row r="98" spans="1:5" x14ac:dyDescent="0.25">
      <c r="A98" s="33">
        <f>C98-4</f>
        <v>44767</v>
      </c>
      <c r="B98" s="8" t="s">
        <v>24</v>
      </c>
      <c r="C98" s="1">
        <f t="shared" si="17"/>
        <v>44771</v>
      </c>
      <c r="D98" s="9" t="str">
        <f t="shared" si="15"/>
        <v/>
      </c>
      <c r="E98" s="10" t="str">
        <f t="shared" si="16"/>
        <v/>
      </c>
    </row>
    <row r="99" spans="1:5" x14ac:dyDescent="0.25">
      <c r="A99" s="33">
        <f>C99-5</f>
        <v>44767</v>
      </c>
      <c r="B99" s="8" t="s">
        <v>25</v>
      </c>
      <c r="C99" s="1">
        <f t="shared" si="17"/>
        <v>44772</v>
      </c>
      <c r="D99" s="9" t="str">
        <f t="shared" si="15"/>
        <v/>
      </c>
      <c r="E99" s="10" t="str">
        <f t="shared" si="16"/>
        <v/>
      </c>
    </row>
    <row r="100" spans="1:5" x14ac:dyDescent="0.25">
      <c r="A100" s="33">
        <f>C100-6</f>
        <v>44767</v>
      </c>
      <c r="B100" s="11" t="s">
        <v>23</v>
      </c>
      <c r="C100" s="12">
        <f t="shared" si="17"/>
        <v>44773</v>
      </c>
      <c r="D100" s="13" t="str">
        <f t="shared" si="15"/>
        <v>Glan Aber B</v>
      </c>
      <c r="E100" s="14" t="str">
        <f t="shared" si="16"/>
        <v>H</v>
      </c>
    </row>
  </sheetData>
  <mergeCells count="4">
    <mergeCell ref="A1:E1"/>
    <mergeCell ref="G1:K1"/>
    <mergeCell ref="M1:O1"/>
    <mergeCell ref="Q1:T1"/>
  </mergeCells>
  <phoneticPr fontId="0" type="noConversion"/>
  <conditionalFormatting sqref="D3:E100">
    <cfRule type="expression" dxfId="3" priority="1" stopIfTrue="1">
      <formula>$E3="H"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00"/>
  <sheetViews>
    <sheetView topLeftCell="G2" zoomScale="85" workbookViewId="0">
      <selection activeCell="O14" sqref="O14"/>
    </sheetView>
  </sheetViews>
  <sheetFormatPr defaultColWidth="9.1796875" defaultRowHeight="12.5" x14ac:dyDescent="0.25"/>
  <cols>
    <col min="1" max="1" width="9.54296875" style="3" hidden="1" customWidth="1"/>
    <col min="2" max="2" width="7.7265625" style="3" customWidth="1"/>
    <col min="3" max="3" width="9.453125" style="3" customWidth="1"/>
    <col min="4" max="4" width="11.453125" style="3" bestFit="1" customWidth="1"/>
    <col min="5" max="5" width="4.7265625" style="3" customWidth="1"/>
    <col min="6" max="6" width="9.1796875" style="3"/>
    <col min="7" max="7" width="14.1796875" style="3" customWidth="1"/>
    <col min="8" max="8" width="9.54296875" style="3" customWidth="1"/>
    <col min="9" max="9" width="10" style="3" customWidth="1"/>
    <col min="10" max="10" width="14.453125" style="3" customWidth="1"/>
    <col min="11" max="11" width="5.1796875" style="3" customWidth="1"/>
    <col min="12" max="12" width="9.1796875" style="3"/>
    <col min="13" max="13" width="3.453125" style="3" customWidth="1"/>
    <col min="14" max="14" width="12.26953125" style="3" customWidth="1"/>
    <col min="15" max="15" width="11.1796875" style="3" customWidth="1"/>
    <col min="16" max="16" width="4.26953125" style="3" customWidth="1"/>
    <col min="17" max="17" width="14.7265625" style="3" bestFit="1" customWidth="1"/>
    <col min="18" max="18" width="12.54296875" style="3" customWidth="1"/>
    <col min="19" max="19" width="4.7265625" style="3" customWidth="1"/>
    <col min="20" max="20" width="8.1796875" style="3" customWidth="1"/>
    <col min="21" max="21" width="6" style="3" customWidth="1"/>
    <col min="22" max="22" width="10.1796875" style="3" customWidth="1"/>
    <col min="23" max="36" width="7.26953125" style="3" customWidth="1"/>
    <col min="37" max="16384" width="9.1796875" style="3"/>
  </cols>
  <sheetData>
    <row r="1" spans="1:36" ht="13" x14ac:dyDescent="0.3">
      <c r="A1" s="51" t="s">
        <v>0</v>
      </c>
      <c r="B1" s="50"/>
      <c r="C1" s="50"/>
      <c r="D1" s="50"/>
      <c r="E1" s="50"/>
      <c r="G1" s="52" t="s">
        <v>1</v>
      </c>
      <c r="H1" s="53"/>
      <c r="I1" s="54"/>
      <c r="J1" s="54"/>
      <c r="K1" s="55"/>
      <c r="M1" s="52" t="s">
        <v>2</v>
      </c>
      <c r="N1" s="54"/>
      <c r="O1" s="55"/>
      <c r="Q1" s="52" t="s">
        <v>3</v>
      </c>
      <c r="R1" s="54" t="s">
        <v>3</v>
      </c>
      <c r="S1" s="54"/>
      <c r="T1" s="55"/>
      <c r="W1" s="3" t="s">
        <v>29</v>
      </c>
    </row>
    <row r="2" spans="1:36" x14ac:dyDescent="0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G2" s="15" t="s">
        <v>4</v>
      </c>
      <c r="H2" s="16" t="s">
        <v>6</v>
      </c>
      <c r="I2" s="17" t="s">
        <v>9</v>
      </c>
      <c r="J2" s="17" t="s">
        <v>7</v>
      </c>
      <c r="K2" s="18" t="s">
        <v>8</v>
      </c>
      <c r="M2" s="15" t="s">
        <v>10</v>
      </c>
      <c r="N2" s="9" t="s">
        <v>11</v>
      </c>
      <c r="O2" s="10" t="s">
        <v>12</v>
      </c>
      <c r="Q2" s="15" t="s">
        <v>4</v>
      </c>
      <c r="R2" s="9" t="s">
        <v>13</v>
      </c>
      <c r="S2" s="9" t="s">
        <v>8</v>
      </c>
      <c r="T2" s="10" t="s">
        <v>5</v>
      </c>
      <c r="V2" s="3" t="s">
        <v>30</v>
      </c>
      <c r="W2" s="30">
        <v>43219</v>
      </c>
      <c r="X2" s="31">
        <f>W2+7</f>
        <v>43226</v>
      </c>
      <c r="Y2" s="31">
        <f t="shared" ref="Y2:AJ2" si="0">X2+7</f>
        <v>43233</v>
      </c>
      <c r="Z2" s="31">
        <f t="shared" si="0"/>
        <v>43240</v>
      </c>
      <c r="AA2" s="31">
        <f t="shared" si="0"/>
        <v>43247</v>
      </c>
      <c r="AB2" s="31">
        <f t="shared" si="0"/>
        <v>43254</v>
      </c>
      <c r="AC2" s="31">
        <f t="shared" si="0"/>
        <v>43261</v>
      </c>
      <c r="AD2" s="31">
        <f t="shared" si="0"/>
        <v>43268</v>
      </c>
      <c r="AE2" s="31">
        <f t="shared" si="0"/>
        <v>43275</v>
      </c>
      <c r="AF2" s="31">
        <f t="shared" si="0"/>
        <v>43282</v>
      </c>
      <c r="AG2" s="31">
        <f t="shared" si="0"/>
        <v>43289</v>
      </c>
      <c r="AH2" s="31">
        <f t="shared" si="0"/>
        <v>43296</v>
      </c>
      <c r="AI2" s="31">
        <f t="shared" si="0"/>
        <v>43303</v>
      </c>
      <c r="AJ2" s="31">
        <f t="shared" si="0"/>
        <v>43310</v>
      </c>
    </row>
    <row r="3" spans="1:36" x14ac:dyDescent="0.25">
      <c r="A3" s="33">
        <f>C3</f>
        <v>43219</v>
      </c>
      <c r="B3" s="4" t="s">
        <v>20</v>
      </c>
      <c r="C3" s="5">
        <f>Q3</f>
        <v>43219</v>
      </c>
      <c r="D3" s="6" t="str">
        <f t="shared" ref="D3:D34" si="1">IF(VLOOKUP($A3,$G$3:$K$16,3,FALSE)=$B3,VLOOKUP($A3,$G$3:$K$16,4,FALSE),"")</f>
        <v/>
      </c>
      <c r="E3" s="7" t="str">
        <f t="shared" ref="E3:E34" si="2">IF(VLOOKUP($A3,$G$3:$K$16,3,FALSE)=$B3,VLOOKUP($A3,$G$3:$K$16,5,FALSE),"")</f>
        <v/>
      </c>
      <c r="G3" s="19">
        <f t="shared" ref="G3:G16" si="3">Q3</f>
        <v>43219</v>
      </c>
      <c r="H3" s="1">
        <f t="shared" ref="H3:H16" si="4">IF(I3="","",G3+VLOOKUP(I3,$G$22:$H$28,2,FALSE))</f>
        <v>43222</v>
      </c>
      <c r="I3" s="9" t="str">
        <f t="shared" ref="I3:I16" si="5">T3</f>
        <v>Thurs</v>
      </c>
      <c r="J3" s="9" t="str">
        <f t="shared" ref="J3:J16" si="6">IF(VLOOKUP(R3,$M$3:$O$10,2,FALSE)="","",VLOOKUP(R3,$M$3:$O$10,2,FALSE))</f>
        <v>Chester C</v>
      </c>
      <c r="K3" s="10" t="str">
        <f t="shared" ref="K3:K16" si="7">IF(J3="","",S3)</f>
        <v>H</v>
      </c>
      <c r="M3" s="15">
        <v>1</v>
      </c>
      <c r="N3" s="22" t="s">
        <v>54</v>
      </c>
      <c r="O3" s="21" t="s">
        <v>23</v>
      </c>
      <c r="Q3" s="29">
        <f>W2</f>
        <v>43219</v>
      </c>
      <c r="R3" s="16">
        <f>MID(VLOOKUP($M$13,$V$3:$AC$10,$U3,FALSE),1,1)*1</f>
        <v>2</v>
      </c>
      <c r="S3" s="16" t="str">
        <f>MID(VLOOKUP($M$13,$V$3:$AC$10,$U3,FALSE),2,1)</f>
        <v>H</v>
      </c>
      <c r="T3" s="10" t="str">
        <f t="shared" ref="T3:T16" si="8">IF(VLOOKUP(R3,$M$3:$O$10,2,FALSE)="","",IF(S3="H",$O$13,VLOOKUP(R3,$M$3:$O$10,3,FALSE)))</f>
        <v>Thurs</v>
      </c>
      <c r="U3" s="3">
        <v>2</v>
      </c>
      <c r="V3" s="3">
        <v>1</v>
      </c>
      <c r="W3" s="32" t="s">
        <v>31</v>
      </c>
      <c r="X3" s="32" t="s">
        <v>32</v>
      </c>
      <c r="Y3" s="32" t="s">
        <v>33</v>
      </c>
      <c r="Z3" s="32" t="s">
        <v>34</v>
      </c>
      <c r="AA3" s="32" t="s">
        <v>35</v>
      </c>
      <c r="AB3" s="32" t="s">
        <v>36</v>
      </c>
      <c r="AC3" s="32" t="s">
        <v>37</v>
      </c>
      <c r="AD3" s="3" t="str">
        <f>MID(W3,1,1)&amp;IF(MID(W3,2,1)="H","A","H")</f>
        <v>8H</v>
      </c>
      <c r="AE3" s="3" t="str">
        <f t="shared" ref="AE3:AJ10" si="9">MID(X3,1,1)&amp;IF(MID(X3,2,1)="H","A","H")</f>
        <v>7A</v>
      </c>
      <c r="AF3" s="3" t="str">
        <f t="shared" si="9"/>
        <v>6H</v>
      </c>
      <c r="AG3" s="3" t="str">
        <f t="shared" si="9"/>
        <v>5A</v>
      </c>
      <c r="AH3" s="3" t="str">
        <f t="shared" si="9"/>
        <v>4H</v>
      </c>
      <c r="AI3" s="3" t="str">
        <f t="shared" si="9"/>
        <v>3A</v>
      </c>
      <c r="AJ3" s="3" t="str">
        <f t="shared" si="9"/>
        <v>2H</v>
      </c>
    </row>
    <row r="4" spans="1:36" x14ac:dyDescent="0.25">
      <c r="A4" s="33">
        <f>C4-1</f>
        <v>43219</v>
      </c>
      <c r="B4" s="8" t="s">
        <v>21</v>
      </c>
      <c r="C4" s="1">
        <f t="shared" ref="C4:C35" si="10">C3+1</f>
        <v>43220</v>
      </c>
      <c r="D4" s="9" t="str">
        <f t="shared" si="1"/>
        <v/>
      </c>
      <c r="E4" s="10" t="str">
        <f t="shared" si="2"/>
        <v/>
      </c>
      <c r="G4" s="19">
        <f t="shared" si="3"/>
        <v>43226</v>
      </c>
      <c r="H4" s="1">
        <f t="shared" si="4"/>
        <v>43232</v>
      </c>
      <c r="I4" s="9" t="str">
        <f t="shared" si="5"/>
        <v>Sun</v>
      </c>
      <c r="J4" s="9" t="str">
        <f t="shared" si="6"/>
        <v>Helsby A</v>
      </c>
      <c r="K4" s="10" t="str">
        <f t="shared" si="7"/>
        <v>A</v>
      </c>
      <c r="M4" s="15">
        <v>2</v>
      </c>
      <c r="N4" s="22" t="s">
        <v>14</v>
      </c>
      <c r="O4" s="23" t="s">
        <v>20</v>
      </c>
      <c r="Q4" s="19">
        <f t="shared" ref="Q4:Q16" si="11">Q3+7</f>
        <v>43226</v>
      </c>
      <c r="R4" s="16">
        <f t="shared" ref="R4:R9" si="12">MID(VLOOKUP($M$13,$V$3:$AC$10,$U4,FALSE),1,1)*1</f>
        <v>1</v>
      </c>
      <c r="S4" s="16" t="str">
        <f t="shared" ref="S4:S9" si="13">MID(VLOOKUP($M$13,$V$3:$AC$10,$U4,FALSE),2,1)</f>
        <v>A</v>
      </c>
      <c r="T4" s="10" t="str">
        <f t="shared" si="8"/>
        <v>Sun</v>
      </c>
      <c r="U4" s="3">
        <v>3</v>
      </c>
      <c r="V4" s="3">
        <v>2</v>
      </c>
      <c r="W4" s="32" t="s">
        <v>38</v>
      </c>
      <c r="X4" s="32" t="s">
        <v>39</v>
      </c>
      <c r="Y4" s="32" t="s">
        <v>40</v>
      </c>
      <c r="Z4" s="32" t="s">
        <v>41</v>
      </c>
      <c r="AA4" s="32" t="s">
        <v>42</v>
      </c>
      <c r="AB4" s="32" t="s">
        <v>31</v>
      </c>
      <c r="AC4" s="32" t="s">
        <v>43</v>
      </c>
      <c r="AD4" s="3" t="str">
        <f t="shared" ref="AD4:AD10" si="14">MID(W4,1,1)&amp;IF(MID(W4,2,1)="H","A","H")</f>
        <v>7H</v>
      </c>
      <c r="AE4" s="3" t="str">
        <f t="shared" si="9"/>
        <v>6A</v>
      </c>
      <c r="AF4" s="3" t="str">
        <f t="shared" si="9"/>
        <v>5H</v>
      </c>
      <c r="AG4" s="3" t="str">
        <f t="shared" si="9"/>
        <v>4A</v>
      </c>
      <c r="AH4" s="3" t="str">
        <f t="shared" si="9"/>
        <v>3H</v>
      </c>
      <c r="AI4" s="3" t="str">
        <f t="shared" si="9"/>
        <v>8H</v>
      </c>
      <c r="AJ4" s="3" t="str">
        <f t="shared" si="9"/>
        <v>1A</v>
      </c>
    </row>
    <row r="5" spans="1:36" x14ac:dyDescent="0.25">
      <c r="A5" s="33">
        <f>C5-2</f>
        <v>43219</v>
      </c>
      <c r="B5" s="8" t="s">
        <v>19</v>
      </c>
      <c r="C5" s="1">
        <f t="shared" si="10"/>
        <v>43221</v>
      </c>
      <c r="D5" s="9" t="str">
        <f t="shared" si="1"/>
        <v/>
      </c>
      <c r="E5" s="10" t="str">
        <f t="shared" si="2"/>
        <v/>
      </c>
      <c r="G5" s="19">
        <f t="shared" si="3"/>
        <v>43233</v>
      </c>
      <c r="H5" s="1">
        <f t="shared" si="4"/>
        <v>43236</v>
      </c>
      <c r="I5" s="9" t="str">
        <f t="shared" si="5"/>
        <v>Thurs</v>
      </c>
      <c r="J5" s="9" t="str">
        <f t="shared" si="6"/>
        <v>Brymbo</v>
      </c>
      <c r="K5" s="10" t="str">
        <f t="shared" si="7"/>
        <v>H</v>
      </c>
      <c r="M5" s="15">
        <v>3</v>
      </c>
      <c r="N5" s="22" t="s">
        <v>55</v>
      </c>
      <c r="O5" s="21" t="s">
        <v>19</v>
      </c>
      <c r="Q5" s="19">
        <f t="shared" si="11"/>
        <v>43233</v>
      </c>
      <c r="R5" s="16">
        <f t="shared" si="12"/>
        <v>8</v>
      </c>
      <c r="S5" s="16" t="str">
        <f t="shared" si="13"/>
        <v>H</v>
      </c>
      <c r="T5" s="10" t="str">
        <f t="shared" si="8"/>
        <v>Thurs</v>
      </c>
      <c r="U5" s="3">
        <v>4</v>
      </c>
      <c r="V5" s="3">
        <v>3</v>
      </c>
      <c r="W5" s="32" t="s">
        <v>33</v>
      </c>
      <c r="X5" s="32" t="s">
        <v>34</v>
      </c>
      <c r="Y5" s="32" t="s">
        <v>35</v>
      </c>
      <c r="Z5" s="32" t="s">
        <v>32</v>
      </c>
      <c r="AA5" s="32" t="s">
        <v>44</v>
      </c>
      <c r="AB5" s="32" t="s">
        <v>45</v>
      </c>
      <c r="AC5" s="32" t="s">
        <v>31</v>
      </c>
      <c r="AD5" s="3" t="str">
        <f t="shared" si="14"/>
        <v>6H</v>
      </c>
      <c r="AE5" s="3" t="str">
        <f t="shared" si="9"/>
        <v>5A</v>
      </c>
      <c r="AF5" s="3" t="str">
        <f t="shared" si="9"/>
        <v>4H</v>
      </c>
      <c r="AG5" s="3" t="str">
        <f t="shared" si="9"/>
        <v>7A</v>
      </c>
      <c r="AH5" s="3" t="str">
        <f t="shared" si="9"/>
        <v>2A</v>
      </c>
      <c r="AI5" s="3" t="str">
        <f t="shared" si="9"/>
        <v>1H</v>
      </c>
      <c r="AJ5" s="3" t="str">
        <f t="shared" si="9"/>
        <v>8H</v>
      </c>
    </row>
    <row r="6" spans="1:36" x14ac:dyDescent="0.25">
      <c r="A6" s="33">
        <f>C6-3</f>
        <v>43219</v>
      </c>
      <c r="B6" s="8" t="s">
        <v>22</v>
      </c>
      <c r="C6" s="1">
        <f t="shared" si="10"/>
        <v>43222</v>
      </c>
      <c r="D6" s="9" t="str">
        <f t="shared" si="1"/>
        <v>Chester C</v>
      </c>
      <c r="E6" s="10" t="str">
        <f t="shared" si="2"/>
        <v>H</v>
      </c>
      <c r="G6" s="19">
        <f t="shared" si="3"/>
        <v>43240</v>
      </c>
      <c r="H6" s="1">
        <f t="shared" si="4"/>
        <v>43242</v>
      </c>
      <c r="I6" s="9" t="str">
        <f t="shared" si="5"/>
        <v>Wed</v>
      </c>
      <c r="J6" s="9" t="str">
        <f t="shared" si="6"/>
        <v>Upton</v>
      </c>
      <c r="K6" s="10" t="str">
        <f t="shared" si="7"/>
        <v>A</v>
      </c>
      <c r="M6" s="15">
        <v>4</v>
      </c>
      <c r="N6" s="22" t="s">
        <v>59</v>
      </c>
      <c r="O6" s="23" t="s">
        <v>19</v>
      </c>
      <c r="Q6" s="19">
        <f t="shared" si="11"/>
        <v>43240</v>
      </c>
      <c r="R6" s="16">
        <f t="shared" si="12"/>
        <v>3</v>
      </c>
      <c r="S6" s="16" t="str">
        <f t="shared" si="13"/>
        <v>A</v>
      </c>
      <c r="T6" s="10" t="str">
        <f t="shared" si="8"/>
        <v>Wed</v>
      </c>
      <c r="U6" s="3">
        <v>5</v>
      </c>
      <c r="V6" s="3">
        <v>4</v>
      </c>
      <c r="W6" s="32" t="s">
        <v>40</v>
      </c>
      <c r="X6" s="32" t="s">
        <v>46</v>
      </c>
      <c r="Y6" s="32" t="s">
        <v>36</v>
      </c>
      <c r="Z6" s="32" t="s">
        <v>37</v>
      </c>
      <c r="AA6" s="32" t="s">
        <v>43</v>
      </c>
      <c r="AB6" s="32" t="s">
        <v>33</v>
      </c>
      <c r="AC6" s="32" t="s">
        <v>38</v>
      </c>
      <c r="AD6" s="3" t="str">
        <f t="shared" si="14"/>
        <v>5H</v>
      </c>
      <c r="AE6" s="3" t="str">
        <f t="shared" si="9"/>
        <v>8A</v>
      </c>
      <c r="AF6" s="3" t="str">
        <f t="shared" si="9"/>
        <v>3A</v>
      </c>
      <c r="AG6" s="3" t="str">
        <f t="shared" si="9"/>
        <v>2H</v>
      </c>
      <c r="AH6" s="3" t="str">
        <f t="shared" si="9"/>
        <v>1A</v>
      </c>
      <c r="AI6" s="3" t="str">
        <f t="shared" si="9"/>
        <v>6H</v>
      </c>
      <c r="AJ6" s="3" t="str">
        <f t="shared" si="9"/>
        <v>7H</v>
      </c>
    </row>
    <row r="7" spans="1:36" x14ac:dyDescent="0.25">
      <c r="A7" s="33">
        <f>C7-4</f>
        <v>43219</v>
      </c>
      <c r="B7" s="8" t="s">
        <v>24</v>
      </c>
      <c r="C7" s="1">
        <f t="shared" si="10"/>
        <v>43223</v>
      </c>
      <c r="D7" s="9" t="str">
        <f t="shared" si="1"/>
        <v/>
      </c>
      <c r="E7" s="10" t="str">
        <f t="shared" si="2"/>
        <v/>
      </c>
      <c r="G7" s="19">
        <f t="shared" si="3"/>
        <v>43247</v>
      </c>
      <c r="H7" s="1">
        <f t="shared" si="4"/>
        <v>43249</v>
      </c>
      <c r="I7" s="9" t="str">
        <f t="shared" si="5"/>
        <v>Wed</v>
      </c>
      <c r="J7" s="9" t="str">
        <f t="shared" si="6"/>
        <v>Hoole C</v>
      </c>
      <c r="K7" s="10" t="str">
        <f t="shared" si="7"/>
        <v>A</v>
      </c>
      <c r="M7" s="15">
        <v>5</v>
      </c>
      <c r="N7" s="22" t="s">
        <v>56</v>
      </c>
      <c r="O7" s="21" t="s">
        <v>23</v>
      </c>
      <c r="Q7" s="19">
        <f t="shared" si="11"/>
        <v>43247</v>
      </c>
      <c r="R7" s="16">
        <f t="shared" si="12"/>
        <v>6</v>
      </c>
      <c r="S7" s="16" t="str">
        <f t="shared" si="13"/>
        <v>A</v>
      </c>
      <c r="T7" s="10" t="str">
        <f t="shared" si="8"/>
        <v>Wed</v>
      </c>
      <c r="U7" s="3">
        <v>6</v>
      </c>
      <c r="V7" s="3">
        <v>5</v>
      </c>
      <c r="W7" s="32" t="s">
        <v>41</v>
      </c>
      <c r="X7" s="32" t="s">
        <v>42</v>
      </c>
      <c r="Y7" s="32" t="s">
        <v>44</v>
      </c>
      <c r="Z7" s="32" t="s">
        <v>45</v>
      </c>
      <c r="AA7" s="32" t="s">
        <v>46</v>
      </c>
      <c r="AB7" s="32" t="s">
        <v>38</v>
      </c>
      <c r="AC7" s="32" t="s">
        <v>39</v>
      </c>
      <c r="AD7" s="3" t="str">
        <f t="shared" si="14"/>
        <v>4A</v>
      </c>
      <c r="AE7" s="3" t="str">
        <f t="shared" si="9"/>
        <v>3H</v>
      </c>
      <c r="AF7" s="3" t="str">
        <f t="shared" si="9"/>
        <v>2A</v>
      </c>
      <c r="AG7" s="3" t="str">
        <f t="shared" si="9"/>
        <v>1H</v>
      </c>
      <c r="AH7" s="3" t="str">
        <f t="shared" si="9"/>
        <v>8A</v>
      </c>
      <c r="AI7" s="3" t="str">
        <f t="shared" si="9"/>
        <v>7H</v>
      </c>
      <c r="AJ7" s="3" t="str">
        <f t="shared" si="9"/>
        <v>6A</v>
      </c>
    </row>
    <row r="8" spans="1:36" x14ac:dyDescent="0.25">
      <c r="A8" s="33">
        <f>C8-5</f>
        <v>43219</v>
      </c>
      <c r="B8" s="8" t="s">
        <v>25</v>
      </c>
      <c r="C8" s="1">
        <f t="shared" si="10"/>
        <v>43224</v>
      </c>
      <c r="D8" s="9" t="str">
        <f t="shared" si="1"/>
        <v/>
      </c>
      <c r="E8" s="10" t="str">
        <f t="shared" si="2"/>
        <v/>
      </c>
      <c r="G8" s="19">
        <f t="shared" si="3"/>
        <v>43254</v>
      </c>
      <c r="H8" s="1">
        <f t="shared" si="4"/>
        <v>43257</v>
      </c>
      <c r="I8" s="9" t="str">
        <f t="shared" si="5"/>
        <v>Thurs</v>
      </c>
      <c r="J8" s="9" t="str">
        <f t="shared" si="6"/>
        <v>Helsby B</v>
      </c>
      <c r="K8" s="10" t="str">
        <f t="shared" si="7"/>
        <v>H</v>
      </c>
      <c r="M8" s="15">
        <v>6</v>
      </c>
      <c r="N8" s="22" t="s">
        <v>57</v>
      </c>
      <c r="O8" s="23" t="s">
        <v>19</v>
      </c>
      <c r="Q8" s="19">
        <f t="shared" si="11"/>
        <v>43254</v>
      </c>
      <c r="R8" s="16">
        <f t="shared" si="12"/>
        <v>5</v>
      </c>
      <c r="S8" s="16" t="str">
        <f t="shared" si="13"/>
        <v>H</v>
      </c>
      <c r="T8" s="10" t="str">
        <f t="shared" si="8"/>
        <v>Thurs</v>
      </c>
      <c r="U8" s="3">
        <v>7</v>
      </c>
      <c r="V8" s="3">
        <v>6</v>
      </c>
      <c r="W8" s="32" t="s">
        <v>36</v>
      </c>
      <c r="X8" s="32" t="s">
        <v>37</v>
      </c>
      <c r="Y8" s="32" t="s">
        <v>43</v>
      </c>
      <c r="Z8" s="32" t="s">
        <v>31</v>
      </c>
      <c r="AA8" s="32" t="s">
        <v>32</v>
      </c>
      <c r="AB8" s="32" t="s">
        <v>41</v>
      </c>
      <c r="AC8" s="32" t="s">
        <v>40</v>
      </c>
      <c r="AD8" s="3" t="str">
        <f t="shared" si="14"/>
        <v>3A</v>
      </c>
      <c r="AE8" s="3" t="str">
        <f t="shared" si="9"/>
        <v>2H</v>
      </c>
      <c r="AF8" s="3" t="str">
        <f t="shared" si="9"/>
        <v>1A</v>
      </c>
      <c r="AG8" s="3" t="str">
        <f t="shared" si="9"/>
        <v>8H</v>
      </c>
      <c r="AH8" s="3" t="str">
        <f t="shared" si="9"/>
        <v>7A</v>
      </c>
      <c r="AI8" s="3" t="str">
        <f t="shared" si="9"/>
        <v>4A</v>
      </c>
      <c r="AJ8" s="3" t="str">
        <f t="shared" si="9"/>
        <v>5H</v>
      </c>
    </row>
    <row r="9" spans="1:36" x14ac:dyDescent="0.25">
      <c r="A9" s="33">
        <f>C9-6</f>
        <v>43219</v>
      </c>
      <c r="B9" s="11" t="s">
        <v>23</v>
      </c>
      <c r="C9" s="12">
        <f t="shared" si="10"/>
        <v>43225</v>
      </c>
      <c r="D9" s="13" t="str">
        <f t="shared" si="1"/>
        <v/>
      </c>
      <c r="E9" s="14" t="str">
        <f t="shared" si="2"/>
        <v/>
      </c>
      <c r="G9" s="19">
        <f t="shared" si="3"/>
        <v>43261</v>
      </c>
      <c r="H9" s="1">
        <f t="shared" si="4"/>
        <v>43264</v>
      </c>
      <c r="I9" s="9" t="str">
        <f t="shared" si="5"/>
        <v>Thurs</v>
      </c>
      <c r="J9" s="9" t="str">
        <f t="shared" si="6"/>
        <v>Pt Sunlight</v>
      </c>
      <c r="K9" s="10" t="str">
        <f t="shared" si="7"/>
        <v>H</v>
      </c>
      <c r="M9" s="15">
        <v>7</v>
      </c>
      <c r="N9" s="22" t="s">
        <v>15</v>
      </c>
      <c r="O9" s="23" t="s">
        <v>23</v>
      </c>
      <c r="Q9" s="19">
        <f t="shared" si="11"/>
        <v>43261</v>
      </c>
      <c r="R9" s="16">
        <f t="shared" si="12"/>
        <v>4</v>
      </c>
      <c r="S9" s="16" t="str">
        <f t="shared" si="13"/>
        <v>H</v>
      </c>
      <c r="T9" s="10" t="str">
        <f t="shared" si="8"/>
        <v>Thurs</v>
      </c>
      <c r="U9" s="3">
        <v>8</v>
      </c>
      <c r="V9" s="3">
        <v>7</v>
      </c>
      <c r="W9" s="32" t="s">
        <v>44</v>
      </c>
      <c r="X9" s="32" t="s">
        <v>45</v>
      </c>
      <c r="Y9" s="32" t="s">
        <v>46</v>
      </c>
      <c r="Z9" s="32" t="s">
        <v>42</v>
      </c>
      <c r="AA9" s="32" t="s">
        <v>33</v>
      </c>
      <c r="AB9" s="32" t="s">
        <v>34</v>
      </c>
      <c r="AC9" s="32" t="s">
        <v>41</v>
      </c>
      <c r="AD9" s="3" t="str">
        <f t="shared" si="14"/>
        <v>2A</v>
      </c>
      <c r="AE9" s="3" t="str">
        <f t="shared" si="9"/>
        <v>1H</v>
      </c>
      <c r="AF9" s="3" t="str">
        <f t="shared" si="9"/>
        <v>8A</v>
      </c>
      <c r="AG9" s="3" t="str">
        <f t="shared" si="9"/>
        <v>3H</v>
      </c>
      <c r="AH9" s="3" t="str">
        <f t="shared" si="9"/>
        <v>6H</v>
      </c>
      <c r="AI9" s="3" t="str">
        <f t="shared" si="9"/>
        <v>5A</v>
      </c>
      <c r="AJ9" s="3" t="str">
        <f t="shared" si="9"/>
        <v>4A</v>
      </c>
    </row>
    <row r="10" spans="1:36" x14ac:dyDescent="0.25">
      <c r="A10" s="33">
        <f>C10</f>
        <v>43226</v>
      </c>
      <c r="B10" s="4" t="s">
        <v>20</v>
      </c>
      <c r="C10" s="5">
        <f t="shared" si="10"/>
        <v>43226</v>
      </c>
      <c r="D10" s="6" t="str">
        <f t="shared" si="1"/>
        <v/>
      </c>
      <c r="E10" s="7" t="str">
        <f t="shared" si="2"/>
        <v/>
      </c>
      <c r="G10" s="19">
        <f t="shared" si="3"/>
        <v>43268</v>
      </c>
      <c r="H10" s="1">
        <f t="shared" si="4"/>
        <v>43268</v>
      </c>
      <c r="I10" s="9" t="str">
        <f t="shared" si="5"/>
        <v>Mon</v>
      </c>
      <c r="J10" s="9" t="str">
        <f t="shared" si="6"/>
        <v>Chester C</v>
      </c>
      <c r="K10" s="10" t="str">
        <f t="shared" si="7"/>
        <v>A</v>
      </c>
      <c r="M10" s="24">
        <v>8</v>
      </c>
      <c r="N10" s="25" t="s">
        <v>58</v>
      </c>
      <c r="O10" s="26" t="s">
        <v>22</v>
      </c>
      <c r="Q10" s="19">
        <f t="shared" si="11"/>
        <v>43268</v>
      </c>
      <c r="R10" s="9">
        <f t="shared" ref="R10:R16" si="15">R3</f>
        <v>2</v>
      </c>
      <c r="S10" s="9" t="str">
        <f t="shared" ref="S10:S16" si="16">IF(S3="","",IF(S3="H","A","H"))</f>
        <v>A</v>
      </c>
      <c r="T10" s="10" t="str">
        <f t="shared" si="8"/>
        <v>Mon</v>
      </c>
      <c r="V10" s="3">
        <v>8</v>
      </c>
      <c r="W10" s="32" t="s">
        <v>43</v>
      </c>
      <c r="X10" s="32" t="s">
        <v>35</v>
      </c>
      <c r="Y10" s="32" t="s">
        <v>38</v>
      </c>
      <c r="Z10" s="32" t="s">
        <v>39</v>
      </c>
      <c r="AA10" s="32" t="s">
        <v>40</v>
      </c>
      <c r="AB10" s="32" t="s">
        <v>44</v>
      </c>
      <c r="AC10" s="32" t="s">
        <v>36</v>
      </c>
      <c r="AD10" s="3" t="str">
        <f t="shared" si="14"/>
        <v>1A</v>
      </c>
      <c r="AE10" s="3" t="str">
        <f t="shared" si="9"/>
        <v>4H</v>
      </c>
      <c r="AF10" s="3" t="str">
        <f t="shared" si="9"/>
        <v>7H</v>
      </c>
      <c r="AG10" s="3" t="str">
        <f t="shared" si="9"/>
        <v>6A</v>
      </c>
      <c r="AH10" s="3" t="str">
        <f t="shared" si="9"/>
        <v>5H</v>
      </c>
      <c r="AI10" s="3" t="str">
        <f t="shared" si="9"/>
        <v>2A</v>
      </c>
      <c r="AJ10" s="3" t="str">
        <f t="shared" si="9"/>
        <v>3A</v>
      </c>
    </row>
    <row r="11" spans="1:36" x14ac:dyDescent="0.25">
      <c r="A11" s="33">
        <f>C11-1</f>
        <v>43226</v>
      </c>
      <c r="B11" s="8" t="s">
        <v>21</v>
      </c>
      <c r="C11" s="1">
        <f t="shared" si="10"/>
        <v>43227</v>
      </c>
      <c r="D11" s="9" t="str">
        <f t="shared" si="1"/>
        <v/>
      </c>
      <c r="E11" s="10" t="str">
        <f t="shared" si="2"/>
        <v/>
      </c>
      <c r="G11" s="19">
        <f t="shared" si="3"/>
        <v>43275</v>
      </c>
      <c r="H11" s="1">
        <f t="shared" si="4"/>
        <v>43278</v>
      </c>
      <c r="I11" s="9" t="str">
        <f t="shared" si="5"/>
        <v>Thurs</v>
      </c>
      <c r="J11" s="9" t="str">
        <f t="shared" si="6"/>
        <v>Helsby A</v>
      </c>
      <c r="K11" s="10" t="str">
        <f t="shared" si="7"/>
        <v>H</v>
      </c>
      <c r="Q11" s="19">
        <f t="shared" si="11"/>
        <v>43275</v>
      </c>
      <c r="R11" s="9">
        <f t="shared" si="15"/>
        <v>1</v>
      </c>
      <c r="S11" s="9" t="str">
        <f t="shared" si="16"/>
        <v>H</v>
      </c>
      <c r="T11" s="10" t="str">
        <f t="shared" si="8"/>
        <v>Thurs</v>
      </c>
    </row>
    <row r="12" spans="1:36" x14ac:dyDescent="0.25">
      <c r="A12" s="33">
        <f>C12-2</f>
        <v>43226</v>
      </c>
      <c r="B12" s="8" t="s">
        <v>19</v>
      </c>
      <c r="C12" s="1">
        <f t="shared" si="10"/>
        <v>43228</v>
      </c>
      <c r="D12" s="9" t="str">
        <f t="shared" si="1"/>
        <v/>
      </c>
      <c r="E12" s="10" t="str">
        <f t="shared" si="2"/>
        <v/>
      </c>
      <c r="G12" s="19">
        <f t="shared" si="3"/>
        <v>43282</v>
      </c>
      <c r="H12" s="1">
        <f t="shared" si="4"/>
        <v>43285</v>
      </c>
      <c r="I12" s="9" t="str">
        <f t="shared" si="5"/>
        <v>Thurs</v>
      </c>
      <c r="J12" s="9" t="str">
        <f t="shared" si="6"/>
        <v>Brymbo</v>
      </c>
      <c r="K12" s="10" t="str">
        <f t="shared" si="7"/>
        <v>A</v>
      </c>
      <c r="N12" s="27" t="s">
        <v>17</v>
      </c>
      <c r="O12" s="7" t="s">
        <v>18</v>
      </c>
      <c r="Q12" s="19">
        <f t="shared" si="11"/>
        <v>43282</v>
      </c>
      <c r="R12" s="9">
        <f t="shared" si="15"/>
        <v>8</v>
      </c>
      <c r="S12" s="9" t="str">
        <f t="shared" si="16"/>
        <v>A</v>
      </c>
      <c r="T12" s="10" t="str">
        <f t="shared" si="8"/>
        <v>Thurs</v>
      </c>
    </row>
    <row r="13" spans="1:36" x14ac:dyDescent="0.25">
      <c r="A13" s="33">
        <f>C13-3</f>
        <v>43226</v>
      </c>
      <c r="B13" s="8" t="s">
        <v>22</v>
      </c>
      <c r="C13" s="1">
        <f t="shared" si="10"/>
        <v>43229</v>
      </c>
      <c r="D13" s="9" t="str">
        <f t="shared" si="1"/>
        <v/>
      </c>
      <c r="E13" s="10" t="str">
        <f t="shared" si="2"/>
        <v/>
      </c>
      <c r="G13" s="19">
        <f t="shared" si="3"/>
        <v>43289</v>
      </c>
      <c r="H13" s="1">
        <f t="shared" si="4"/>
        <v>43292</v>
      </c>
      <c r="I13" s="9" t="str">
        <f t="shared" si="5"/>
        <v>Thurs</v>
      </c>
      <c r="J13" s="9" t="str">
        <f t="shared" si="6"/>
        <v>Upton</v>
      </c>
      <c r="K13" s="10" t="str">
        <f t="shared" si="7"/>
        <v>H</v>
      </c>
      <c r="M13" s="28">
        <f>MATCH(N13,N3:N10,0)</f>
        <v>7</v>
      </c>
      <c r="N13" s="25" t="s">
        <v>15</v>
      </c>
      <c r="O13" s="14" t="s">
        <v>22</v>
      </c>
      <c r="Q13" s="19">
        <f t="shared" si="11"/>
        <v>43289</v>
      </c>
      <c r="R13" s="9">
        <f t="shared" si="15"/>
        <v>3</v>
      </c>
      <c r="S13" s="9" t="str">
        <f t="shared" si="16"/>
        <v>H</v>
      </c>
      <c r="T13" s="10" t="str">
        <f t="shared" si="8"/>
        <v>Thurs</v>
      </c>
    </row>
    <row r="14" spans="1:36" x14ac:dyDescent="0.25">
      <c r="A14" s="33">
        <f>C14-4</f>
        <v>43226</v>
      </c>
      <c r="B14" s="8" t="s">
        <v>24</v>
      </c>
      <c r="C14" s="1">
        <f t="shared" si="10"/>
        <v>43230</v>
      </c>
      <c r="D14" s="9" t="str">
        <f t="shared" si="1"/>
        <v/>
      </c>
      <c r="E14" s="10" t="str">
        <f t="shared" si="2"/>
        <v/>
      </c>
      <c r="G14" s="19">
        <f t="shared" si="3"/>
        <v>43296</v>
      </c>
      <c r="H14" s="1">
        <f t="shared" si="4"/>
        <v>43299</v>
      </c>
      <c r="I14" s="9" t="str">
        <f t="shared" si="5"/>
        <v>Thurs</v>
      </c>
      <c r="J14" s="9" t="str">
        <f t="shared" si="6"/>
        <v>Hoole C</v>
      </c>
      <c r="K14" s="10" t="str">
        <f t="shared" si="7"/>
        <v>H</v>
      </c>
      <c r="Q14" s="19">
        <f t="shared" si="11"/>
        <v>43296</v>
      </c>
      <c r="R14" s="9">
        <f t="shared" si="15"/>
        <v>6</v>
      </c>
      <c r="S14" s="9" t="str">
        <f t="shared" si="16"/>
        <v>H</v>
      </c>
      <c r="T14" s="10" t="str">
        <f t="shared" si="8"/>
        <v>Thurs</v>
      </c>
    </row>
    <row r="15" spans="1:36" ht="13" x14ac:dyDescent="0.3">
      <c r="A15" s="33">
        <f>C15-5</f>
        <v>43226</v>
      </c>
      <c r="B15" s="8" t="s">
        <v>25</v>
      </c>
      <c r="C15" s="1">
        <f t="shared" si="10"/>
        <v>43231</v>
      </c>
      <c r="D15" s="9" t="str">
        <f t="shared" si="1"/>
        <v/>
      </c>
      <c r="E15" s="10" t="str">
        <f t="shared" si="2"/>
        <v/>
      </c>
      <c r="G15" s="19">
        <f t="shared" si="3"/>
        <v>43303</v>
      </c>
      <c r="H15" s="1">
        <f t="shared" si="4"/>
        <v>43309</v>
      </c>
      <c r="I15" s="9" t="str">
        <f t="shared" si="5"/>
        <v>Sun</v>
      </c>
      <c r="J15" s="9" t="str">
        <f t="shared" si="6"/>
        <v>Helsby B</v>
      </c>
      <c r="K15" s="10" t="str">
        <f t="shared" si="7"/>
        <v>A</v>
      </c>
      <c r="N15" s="34"/>
      <c r="Q15" s="19">
        <f t="shared" si="11"/>
        <v>43303</v>
      </c>
      <c r="R15" s="9">
        <f t="shared" si="15"/>
        <v>5</v>
      </c>
      <c r="S15" s="9" t="str">
        <f t="shared" si="16"/>
        <v>A</v>
      </c>
      <c r="T15" s="10" t="str">
        <f t="shared" si="8"/>
        <v>Sun</v>
      </c>
    </row>
    <row r="16" spans="1:36" x14ac:dyDescent="0.25">
      <c r="A16" s="33">
        <f>C16-6</f>
        <v>43226</v>
      </c>
      <c r="B16" s="11" t="s">
        <v>23</v>
      </c>
      <c r="C16" s="12">
        <f t="shared" si="10"/>
        <v>43232</v>
      </c>
      <c r="D16" s="13" t="str">
        <f t="shared" si="1"/>
        <v>Helsby A</v>
      </c>
      <c r="E16" s="14" t="str">
        <f t="shared" si="2"/>
        <v>A</v>
      </c>
      <c r="G16" s="20">
        <f t="shared" si="3"/>
        <v>43310</v>
      </c>
      <c r="H16" s="12">
        <f t="shared" si="4"/>
        <v>43312</v>
      </c>
      <c r="I16" s="13" t="str">
        <f t="shared" si="5"/>
        <v>Wed</v>
      </c>
      <c r="J16" s="13" t="str">
        <f t="shared" si="6"/>
        <v>Pt Sunlight</v>
      </c>
      <c r="K16" s="14" t="str">
        <f t="shared" si="7"/>
        <v>A</v>
      </c>
      <c r="Q16" s="20">
        <f t="shared" si="11"/>
        <v>43310</v>
      </c>
      <c r="R16" s="13">
        <f t="shared" si="15"/>
        <v>4</v>
      </c>
      <c r="S16" s="13" t="str">
        <f t="shared" si="16"/>
        <v>A</v>
      </c>
      <c r="T16" s="14" t="str">
        <f t="shared" si="8"/>
        <v>Wed</v>
      </c>
    </row>
    <row r="17" spans="1:8" ht="13.5" customHeight="1" x14ac:dyDescent="0.25">
      <c r="A17" s="33">
        <f>C17</f>
        <v>43233</v>
      </c>
      <c r="B17" s="4" t="s">
        <v>20</v>
      </c>
      <c r="C17" s="5">
        <f t="shared" si="10"/>
        <v>43233</v>
      </c>
      <c r="D17" s="6" t="str">
        <f t="shared" si="1"/>
        <v/>
      </c>
      <c r="E17" s="7" t="str">
        <f t="shared" si="2"/>
        <v/>
      </c>
    </row>
    <row r="18" spans="1:8" x14ac:dyDescent="0.25">
      <c r="A18" s="33">
        <f>C18-1</f>
        <v>43233</v>
      </c>
      <c r="B18" s="8" t="s">
        <v>21</v>
      </c>
      <c r="C18" s="1">
        <f t="shared" si="10"/>
        <v>43234</v>
      </c>
      <c r="D18" s="9" t="str">
        <f t="shared" si="1"/>
        <v/>
      </c>
      <c r="E18" s="10" t="str">
        <f t="shared" si="2"/>
        <v/>
      </c>
    </row>
    <row r="19" spans="1:8" x14ac:dyDescent="0.25">
      <c r="A19" s="33">
        <f>C19-2</f>
        <v>43233</v>
      </c>
      <c r="B19" s="8" t="s">
        <v>19</v>
      </c>
      <c r="C19" s="1">
        <f t="shared" si="10"/>
        <v>43235</v>
      </c>
      <c r="D19" s="9" t="str">
        <f t="shared" si="1"/>
        <v/>
      </c>
      <c r="E19" s="10" t="str">
        <f t="shared" si="2"/>
        <v/>
      </c>
    </row>
    <row r="20" spans="1:8" x14ac:dyDescent="0.25">
      <c r="A20" s="33">
        <f>C20-3</f>
        <v>43233</v>
      </c>
      <c r="B20" s="8" t="s">
        <v>22</v>
      </c>
      <c r="C20" s="1">
        <f t="shared" si="10"/>
        <v>43236</v>
      </c>
      <c r="D20" s="9" t="str">
        <f t="shared" si="1"/>
        <v>Brymbo</v>
      </c>
      <c r="E20" s="10" t="str">
        <f t="shared" si="2"/>
        <v>H</v>
      </c>
    </row>
    <row r="21" spans="1:8" x14ac:dyDescent="0.25">
      <c r="A21" s="33">
        <f>C21-4</f>
        <v>43233</v>
      </c>
      <c r="B21" s="8" t="s">
        <v>24</v>
      </c>
      <c r="C21" s="1">
        <f t="shared" si="10"/>
        <v>43237</v>
      </c>
      <c r="D21" s="9" t="str">
        <f t="shared" si="1"/>
        <v/>
      </c>
      <c r="E21" s="10" t="str">
        <f t="shared" si="2"/>
        <v/>
      </c>
    </row>
    <row r="22" spans="1:8" x14ac:dyDescent="0.25">
      <c r="A22" s="33">
        <f>C22-5</f>
        <v>43233</v>
      </c>
      <c r="B22" s="8" t="s">
        <v>25</v>
      </c>
      <c r="C22" s="1">
        <f t="shared" si="10"/>
        <v>43238</v>
      </c>
      <c r="D22" s="9" t="str">
        <f t="shared" si="1"/>
        <v/>
      </c>
      <c r="E22" s="10" t="str">
        <f t="shared" si="2"/>
        <v/>
      </c>
      <c r="G22" s="35" t="s">
        <v>20</v>
      </c>
      <c r="H22" s="35">
        <v>0</v>
      </c>
    </row>
    <row r="23" spans="1:8" x14ac:dyDescent="0.25">
      <c r="A23" s="33">
        <f>C23-6</f>
        <v>43233</v>
      </c>
      <c r="B23" s="11" t="s">
        <v>23</v>
      </c>
      <c r="C23" s="12">
        <f t="shared" si="10"/>
        <v>43239</v>
      </c>
      <c r="D23" s="13" t="str">
        <f t="shared" si="1"/>
        <v/>
      </c>
      <c r="E23" s="14" t="str">
        <f t="shared" si="2"/>
        <v/>
      </c>
      <c r="G23" s="35" t="s">
        <v>21</v>
      </c>
      <c r="H23" s="35">
        <v>1</v>
      </c>
    </row>
    <row r="24" spans="1:8" x14ac:dyDescent="0.25">
      <c r="A24" s="33">
        <f>C24</f>
        <v>43240</v>
      </c>
      <c r="B24" s="4" t="s">
        <v>20</v>
      </c>
      <c r="C24" s="5">
        <f t="shared" si="10"/>
        <v>43240</v>
      </c>
      <c r="D24" s="6" t="str">
        <f t="shared" si="1"/>
        <v/>
      </c>
      <c r="E24" s="7" t="str">
        <f t="shared" si="2"/>
        <v/>
      </c>
      <c r="G24" s="35" t="s">
        <v>19</v>
      </c>
      <c r="H24" s="35">
        <v>2</v>
      </c>
    </row>
    <row r="25" spans="1:8" x14ac:dyDescent="0.25">
      <c r="A25" s="33">
        <f>C25-1</f>
        <v>43240</v>
      </c>
      <c r="B25" s="8" t="s">
        <v>21</v>
      </c>
      <c r="C25" s="1">
        <f t="shared" si="10"/>
        <v>43241</v>
      </c>
      <c r="D25" s="9" t="str">
        <f t="shared" si="1"/>
        <v/>
      </c>
      <c r="E25" s="10" t="str">
        <f t="shared" si="2"/>
        <v/>
      </c>
      <c r="G25" s="35" t="s">
        <v>22</v>
      </c>
      <c r="H25" s="35">
        <v>3</v>
      </c>
    </row>
    <row r="26" spans="1:8" x14ac:dyDescent="0.25">
      <c r="A26" s="33">
        <f>C26-2</f>
        <v>43240</v>
      </c>
      <c r="B26" s="8" t="s">
        <v>19</v>
      </c>
      <c r="C26" s="1">
        <f t="shared" si="10"/>
        <v>43242</v>
      </c>
      <c r="D26" s="9" t="str">
        <f t="shared" si="1"/>
        <v>Upton</v>
      </c>
      <c r="E26" s="10" t="str">
        <f t="shared" si="2"/>
        <v>A</v>
      </c>
      <c r="G26" s="35" t="s">
        <v>24</v>
      </c>
      <c r="H26" s="35">
        <v>4</v>
      </c>
    </row>
    <row r="27" spans="1:8" x14ac:dyDescent="0.25">
      <c r="A27" s="33">
        <f>C27-3</f>
        <v>43240</v>
      </c>
      <c r="B27" s="8" t="s">
        <v>22</v>
      </c>
      <c r="C27" s="1">
        <f t="shared" si="10"/>
        <v>43243</v>
      </c>
      <c r="D27" s="9" t="str">
        <f t="shared" si="1"/>
        <v/>
      </c>
      <c r="E27" s="10" t="str">
        <f t="shared" si="2"/>
        <v/>
      </c>
      <c r="G27" s="35" t="s">
        <v>25</v>
      </c>
      <c r="H27" s="35">
        <v>5</v>
      </c>
    </row>
    <row r="28" spans="1:8" x14ac:dyDescent="0.25">
      <c r="A28" s="33">
        <f>C28-4</f>
        <v>43240</v>
      </c>
      <c r="B28" s="8" t="s">
        <v>24</v>
      </c>
      <c r="C28" s="1">
        <f t="shared" si="10"/>
        <v>43244</v>
      </c>
      <c r="D28" s="9" t="str">
        <f t="shared" si="1"/>
        <v/>
      </c>
      <c r="E28" s="10" t="str">
        <f t="shared" si="2"/>
        <v/>
      </c>
      <c r="G28" s="35" t="s">
        <v>23</v>
      </c>
      <c r="H28" s="35">
        <v>6</v>
      </c>
    </row>
    <row r="29" spans="1:8" x14ac:dyDescent="0.25">
      <c r="A29" s="33">
        <f>C29-5</f>
        <v>43240</v>
      </c>
      <c r="B29" s="8" t="s">
        <v>25</v>
      </c>
      <c r="C29" s="1">
        <f t="shared" si="10"/>
        <v>43245</v>
      </c>
      <c r="D29" s="9" t="str">
        <f t="shared" si="1"/>
        <v/>
      </c>
      <c r="E29" s="10" t="str">
        <f t="shared" si="2"/>
        <v/>
      </c>
    </row>
    <row r="30" spans="1:8" x14ac:dyDescent="0.25">
      <c r="A30" s="33">
        <f>C30-6</f>
        <v>43240</v>
      </c>
      <c r="B30" s="11" t="s">
        <v>23</v>
      </c>
      <c r="C30" s="12">
        <f t="shared" si="10"/>
        <v>43246</v>
      </c>
      <c r="D30" s="13" t="str">
        <f t="shared" si="1"/>
        <v/>
      </c>
      <c r="E30" s="14" t="str">
        <f t="shared" si="2"/>
        <v/>
      </c>
    </row>
    <row r="31" spans="1:8" x14ac:dyDescent="0.25">
      <c r="A31" s="33">
        <f>C31</f>
        <v>43247</v>
      </c>
      <c r="B31" s="4" t="s">
        <v>20</v>
      </c>
      <c r="C31" s="5">
        <f t="shared" si="10"/>
        <v>43247</v>
      </c>
      <c r="D31" s="6" t="str">
        <f t="shared" si="1"/>
        <v/>
      </c>
      <c r="E31" s="7" t="str">
        <f t="shared" si="2"/>
        <v/>
      </c>
    </row>
    <row r="32" spans="1:8" x14ac:dyDescent="0.25">
      <c r="A32" s="33">
        <f>C32-1</f>
        <v>43247</v>
      </c>
      <c r="B32" s="8" t="s">
        <v>21</v>
      </c>
      <c r="C32" s="1">
        <f t="shared" si="10"/>
        <v>43248</v>
      </c>
      <c r="D32" s="9" t="str">
        <f t="shared" si="1"/>
        <v/>
      </c>
      <c r="E32" s="10" t="str">
        <f t="shared" si="2"/>
        <v/>
      </c>
    </row>
    <row r="33" spans="1:10" ht="13" x14ac:dyDescent="0.3">
      <c r="A33" s="33">
        <f>C33-2</f>
        <v>43247</v>
      </c>
      <c r="B33" s="8" t="s">
        <v>19</v>
      </c>
      <c r="C33" s="1">
        <f t="shared" si="10"/>
        <v>43249</v>
      </c>
      <c r="D33" s="9" t="str">
        <f t="shared" si="1"/>
        <v>Hoole C</v>
      </c>
      <c r="E33" s="10" t="str">
        <f t="shared" si="2"/>
        <v>A</v>
      </c>
      <c r="H33" s="2"/>
      <c r="I33" s="2"/>
      <c r="J33" s="2"/>
    </row>
    <row r="34" spans="1:10" x14ac:dyDescent="0.25">
      <c r="A34" s="33">
        <f>C34-3</f>
        <v>43247</v>
      </c>
      <c r="B34" s="8" t="s">
        <v>22</v>
      </c>
      <c r="C34" s="1">
        <f t="shared" si="10"/>
        <v>43250</v>
      </c>
      <c r="D34" s="9" t="str">
        <f t="shared" si="1"/>
        <v/>
      </c>
      <c r="E34" s="10" t="str">
        <f t="shared" si="2"/>
        <v/>
      </c>
      <c r="H34" s="1"/>
    </row>
    <row r="35" spans="1:10" x14ac:dyDescent="0.25">
      <c r="A35" s="33">
        <f>C35-4</f>
        <v>43247</v>
      </c>
      <c r="B35" s="8" t="s">
        <v>24</v>
      </c>
      <c r="C35" s="1">
        <f t="shared" si="10"/>
        <v>43251</v>
      </c>
      <c r="D35" s="9" t="str">
        <f t="shared" ref="D35:D66" si="17">IF(VLOOKUP($A35,$G$3:$K$16,3,FALSE)=$B35,VLOOKUP($A35,$G$3:$K$16,4,FALSE),"")</f>
        <v/>
      </c>
      <c r="E35" s="10" t="str">
        <f t="shared" ref="E35:E66" si="18">IF(VLOOKUP($A35,$G$3:$K$16,3,FALSE)=$B35,VLOOKUP($A35,$G$3:$K$16,5,FALSE),"")</f>
        <v/>
      </c>
      <c r="H35" s="1"/>
    </row>
    <row r="36" spans="1:10" x14ac:dyDescent="0.25">
      <c r="A36" s="33">
        <f>C36-5</f>
        <v>43247</v>
      </c>
      <c r="B36" s="8" t="s">
        <v>25</v>
      </c>
      <c r="C36" s="1">
        <f t="shared" ref="C36:C67" si="19">C35+1</f>
        <v>43252</v>
      </c>
      <c r="D36" s="9" t="str">
        <f t="shared" si="17"/>
        <v/>
      </c>
      <c r="E36" s="10" t="str">
        <f t="shared" si="18"/>
        <v/>
      </c>
      <c r="H36" s="1"/>
    </row>
    <row r="37" spans="1:10" x14ac:dyDescent="0.25">
      <c r="A37" s="33">
        <f>C37-6</f>
        <v>43247</v>
      </c>
      <c r="B37" s="11" t="s">
        <v>23</v>
      </c>
      <c r="C37" s="12">
        <f t="shared" si="19"/>
        <v>43253</v>
      </c>
      <c r="D37" s="13" t="str">
        <f t="shared" si="17"/>
        <v/>
      </c>
      <c r="E37" s="14" t="str">
        <f t="shared" si="18"/>
        <v/>
      </c>
      <c r="H37" s="1"/>
    </row>
    <row r="38" spans="1:10" x14ac:dyDescent="0.25">
      <c r="A38" s="33">
        <f>C38</f>
        <v>43254</v>
      </c>
      <c r="B38" s="4" t="s">
        <v>20</v>
      </c>
      <c r="C38" s="5">
        <f t="shared" si="19"/>
        <v>43254</v>
      </c>
      <c r="D38" s="6" t="str">
        <f t="shared" si="17"/>
        <v/>
      </c>
      <c r="E38" s="7" t="str">
        <f t="shared" si="18"/>
        <v/>
      </c>
      <c r="H38" s="1"/>
    </row>
    <row r="39" spans="1:10" x14ac:dyDescent="0.25">
      <c r="A39" s="33">
        <f>C39-1</f>
        <v>43254</v>
      </c>
      <c r="B39" s="8" t="s">
        <v>21</v>
      </c>
      <c r="C39" s="1">
        <f t="shared" si="19"/>
        <v>43255</v>
      </c>
      <c r="D39" s="9" t="str">
        <f t="shared" si="17"/>
        <v/>
      </c>
      <c r="E39" s="10" t="str">
        <f t="shared" si="18"/>
        <v/>
      </c>
      <c r="H39" s="1"/>
    </row>
    <row r="40" spans="1:10" x14ac:dyDescent="0.25">
      <c r="A40" s="33">
        <f>C40-2</f>
        <v>43254</v>
      </c>
      <c r="B40" s="8" t="s">
        <v>19</v>
      </c>
      <c r="C40" s="1">
        <f t="shared" si="19"/>
        <v>43256</v>
      </c>
      <c r="D40" s="9" t="str">
        <f t="shared" si="17"/>
        <v/>
      </c>
      <c r="E40" s="10" t="str">
        <f t="shared" si="18"/>
        <v/>
      </c>
      <c r="H40" s="1"/>
    </row>
    <row r="41" spans="1:10" x14ac:dyDescent="0.25">
      <c r="A41" s="33">
        <f>C41-3</f>
        <v>43254</v>
      </c>
      <c r="B41" s="8" t="s">
        <v>22</v>
      </c>
      <c r="C41" s="1">
        <f t="shared" si="19"/>
        <v>43257</v>
      </c>
      <c r="D41" s="9" t="str">
        <f t="shared" si="17"/>
        <v>Helsby B</v>
      </c>
      <c r="E41" s="10" t="str">
        <f t="shared" si="18"/>
        <v>H</v>
      </c>
      <c r="H41" s="1"/>
    </row>
    <row r="42" spans="1:10" x14ac:dyDescent="0.25">
      <c r="A42" s="33">
        <f>C42-4</f>
        <v>43254</v>
      </c>
      <c r="B42" s="8" t="s">
        <v>24</v>
      </c>
      <c r="C42" s="1">
        <f t="shared" si="19"/>
        <v>43258</v>
      </c>
      <c r="D42" s="9" t="str">
        <f t="shared" si="17"/>
        <v/>
      </c>
      <c r="E42" s="10" t="str">
        <f t="shared" si="18"/>
        <v/>
      </c>
      <c r="H42" s="1"/>
    </row>
    <row r="43" spans="1:10" x14ac:dyDescent="0.25">
      <c r="A43" s="33">
        <f>C43-5</f>
        <v>43254</v>
      </c>
      <c r="B43" s="8" t="s">
        <v>25</v>
      </c>
      <c r="C43" s="1">
        <f t="shared" si="19"/>
        <v>43259</v>
      </c>
      <c r="D43" s="9" t="str">
        <f t="shared" si="17"/>
        <v/>
      </c>
      <c r="E43" s="10" t="str">
        <f t="shared" si="18"/>
        <v/>
      </c>
      <c r="H43" s="1"/>
    </row>
    <row r="44" spans="1:10" x14ac:dyDescent="0.25">
      <c r="A44" s="33">
        <f>C44-6</f>
        <v>43254</v>
      </c>
      <c r="B44" s="11" t="s">
        <v>23</v>
      </c>
      <c r="C44" s="12">
        <f t="shared" si="19"/>
        <v>43260</v>
      </c>
      <c r="D44" s="13" t="str">
        <f t="shared" si="17"/>
        <v/>
      </c>
      <c r="E44" s="14" t="str">
        <f t="shared" si="18"/>
        <v/>
      </c>
      <c r="H44" s="1"/>
    </row>
    <row r="45" spans="1:10" x14ac:dyDescent="0.25">
      <c r="A45" s="33">
        <f>C45</f>
        <v>43261</v>
      </c>
      <c r="B45" s="4" t="s">
        <v>20</v>
      </c>
      <c r="C45" s="5">
        <f t="shared" si="19"/>
        <v>43261</v>
      </c>
      <c r="D45" s="6" t="str">
        <f t="shared" si="17"/>
        <v/>
      </c>
      <c r="E45" s="7" t="str">
        <f t="shared" si="18"/>
        <v/>
      </c>
      <c r="H45" s="1"/>
    </row>
    <row r="46" spans="1:10" x14ac:dyDescent="0.25">
      <c r="A46" s="33">
        <f>C46-1</f>
        <v>43261</v>
      </c>
      <c r="B46" s="8" t="s">
        <v>21</v>
      </c>
      <c r="C46" s="1">
        <f t="shared" si="19"/>
        <v>43262</v>
      </c>
      <c r="D46" s="9" t="str">
        <f t="shared" si="17"/>
        <v/>
      </c>
      <c r="E46" s="10" t="str">
        <f t="shared" si="18"/>
        <v/>
      </c>
    </row>
    <row r="47" spans="1:10" x14ac:dyDescent="0.25">
      <c r="A47" s="33">
        <f>C47-2</f>
        <v>43261</v>
      </c>
      <c r="B47" s="8" t="s">
        <v>19</v>
      </c>
      <c r="C47" s="1">
        <f t="shared" si="19"/>
        <v>43263</v>
      </c>
      <c r="D47" s="9" t="str">
        <f t="shared" si="17"/>
        <v/>
      </c>
      <c r="E47" s="10" t="str">
        <f t="shared" si="18"/>
        <v/>
      </c>
    </row>
    <row r="48" spans="1:10" x14ac:dyDescent="0.25">
      <c r="A48" s="33">
        <f>C48-3</f>
        <v>43261</v>
      </c>
      <c r="B48" s="8" t="s">
        <v>22</v>
      </c>
      <c r="C48" s="1">
        <f t="shared" si="19"/>
        <v>43264</v>
      </c>
      <c r="D48" s="9" t="str">
        <f t="shared" si="17"/>
        <v>Pt Sunlight</v>
      </c>
      <c r="E48" s="10" t="str">
        <f t="shared" si="18"/>
        <v>H</v>
      </c>
    </row>
    <row r="49" spans="1:5" x14ac:dyDescent="0.25">
      <c r="A49" s="33">
        <f>C49-4</f>
        <v>43261</v>
      </c>
      <c r="B49" s="8" t="s">
        <v>24</v>
      </c>
      <c r="C49" s="1">
        <f t="shared" si="19"/>
        <v>43265</v>
      </c>
      <c r="D49" s="9" t="str">
        <f t="shared" si="17"/>
        <v/>
      </c>
      <c r="E49" s="10" t="str">
        <f t="shared" si="18"/>
        <v/>
      </c>
    </row>
    <row r="50" spans="1:5" x14ac:dyDescent="0.25">
      <c r="A50" s="33">
        <f>C50-5</f>
        <v>43261</v>
      </c>
      <c r="B50" s="8" t="s">
        <v>25</v>
      </c>
      <c r="C50" s="1">
        <f t="shared" si="19"/>
        <v>43266</v>
      </c>
      <c r="D50" s="9" t="str">
        <f t="shared" si="17"/>
        <v/>
      </c>
      <c r="E50" s="10" t="str">
        <f t="shared" si="18"/>
        <v/>
      </c>
    </row>
    <row r="51" spans="1:5" x14ac:dyDescent="0.25">
      <c r="A51" s="33">
        <f>C51-6</f>
        <v>43261</v>
      </c>
      <c r="B51" s="11" t="s">
        <v>23</v>
      </c>
      <c r="C51" s="12">
        <f t="shared" si="19"/>
        <v>43267</v>
      </c>
      <c r="D51" s="13" t="str">
        <f t="shared" si="17"/>
        <v/>
      </c>
      <c r="E51" s="14" t="str">
        <f t="shared" si="18"/>
        <v/>
      </c>
    </row>
    <row r="52" spans="1:5" x14ac:dyDescent="0.25">
      <c r="A52" s="33">
        <f>C52</f>
        <v>43268</v>
      </c>
      <c r="B52" s="4" t="s">
        <v>20</v>
      </c>
      <c r="C52" s="5">
        <f t="shared" si="19"/>
        <v>43268</v>
      </c>
      <c r="D52" s="6" t="str">
        <f t="shared" si="17"/>
        <v>Chester C</v>
      </c>
      <c r="E52" s="7" t="str">
        <f t="shared" si="18"/>
        <v>A</v>
      </c>
    </row>
    <row r="53" spans="1:5" x14ac:dyDescent="0.25">
      <c r="A53" s="33">
        <f>C53-1</f>
        <v>43268</v>
      </c>
      <c r="B53" s="8" t="s">
        <v>21</v>
      </c>
      <c r="C53" s="1">
        <f t="shared" si="19"/>
        <v>43269</v>
      </c>
      <c r="D53" s="9" t="str">
        <f t="shared" si="17"/>
        <v/>
      </c>
      <c r="E53" s="10" t="str">
        <f t="shared" si="18"/>
        <v/>
      </c>
    </row>
    <row r="54" spans="1:5" x14ac:dyDescent="0.25">
      <c r="A54" s="33">
        <f>C54-2</f>
        <v>43268</v>
      </c>
      <c r="B54" s="8" t="s">
        <v>19</v>
      </c>
      <c r="C54" s="1">
        <f t="shared" si="19"/>
        <v>43270</v>
      </c>
      <c r="D54" s="9" t="str">
        <f t="shared" si="17"/>
        <v/>
      </c>
      <c r="E54" s="10" t="str">
        <f t="shared" si="18"/>
        <v/>
      </c>
    </row>
    <row r="55" spans="1:5" x14ac:dyDescent="0.25">
      <c r="A55" s="33">
        <f>C55-3</f>
        <v>43268</v>
      </c>
      <c r="B55" s="8" t="s">
        <v>22</v>
      </c>
      <c r="C55" s="1">
        <f t="shared" si="19"/>
        <v>43271</v>
      </c>
      <c r="D55" s="9" t="str">
        <f t="shared" si="17"/>
        <v/>
      </c>
      <c r="E55" s="10" t="str">
        <f t="shared" si="18"/>
        <v/>
      </c>
    </row>
    <row r="56" spans="1:5" x14ac:dyDescent="0.25">
      <c r="A56" s="33">
        <f>C56-4</f>
        <v>43268</v>
      </c>
      <c r="B56" s="8" t="s">
        <v>24</v>
      </c>
      <c r="C56" s="1">
        <f t="shared" si="19"/>
        <v>43272</v>
      </c>
      <c r="D56" s="9" t="str">
        <f t="shared" si="17"/>
        <v/>
      </c>
      <c r="E56" s="10" t="str">
        <f t="shared" si="18"/>
        <v/>
      </c>
    </row>
    <row r="57" spans="1:5" x14ac:dyDescent="0.25">
      <c r="A57" s="33">
        <f>C57-5</f>
        <v>43268</v>
      </c>
      <c r="B57" s="8" t="s">
        <v>25</v>
      </c>
      <c r="C57" s="1">
        <f t="shared" si="19"/>
        <v>43273</v>
      </c>
      <c r="D57" s="9" t="str">
        <f t="shared" si="17"/>
        <v/>
      </c>
      <c r="E57" s="10" t="str">
        <f t="shared" si="18"/>
        <v/>
      </c>
    </row>
    <row r="58" spans="1:5" x14ac:dyDescent="0.25">
      <c r="A58" s="33">
        <f>C58-6</f>
        <v>43268</v>
      </c>
      <c r="B58" s="11" t="s">
        <v>23</v>
      </c>
      <c r="C58" s="12">
        <f t="shared" si="19"/>
        <v>43274</v>
      </c>
      <c r="D58" s="13" t="str">
        <f t="shared" si="17"/>
        <v/>
      </c>
      <c r="E58" s="14" t="str">
        <f t="shared" si="18"/>
        <v/>
      </c>
    </row>
    <row r="59" spans="1:5" x14ac:dyDescent="0.25">
      <c r="A59" s="33">
        <f>C59</f>
        <v>43275</v>
      </c>
      <c r="B59" s="4" t="s">
        <v>20</v>
      </c>
      <c r="C59" s="5">
        <f t="shared" si="19"/>
        <v>43275</v>
      </c>
      <c r="D59" s="6" t="str">
        <f t="shared" si="17"/>
        <v/>
      </c>
      <c r="E59" s="7" t="str">
        <f t="shared" si="18"/>
        <v/>
      </c>
    </row>
    <row r="60" spans="1:5" x14ac:dyDescent="0.25">
      <c r="A60" s="33">
        <f>C60-1</f>
        <v>43275</v>
      </c>
      <c r="B60" s="8" t="s">
        <v>21</v>
      </c>
      <c r="C60" s="1">
        <f t="shared" si="19"/>
        <v>43276</v>
      </c>
      <c r="D60" s="9" t="str">
        <f t="shared" si="17"/>
        <v/>
      </c>
      <c r="E60" s="10" t="str">
        <f t="shared" si="18"/>
        <v/>
      </c>
    </row>
    <row r="61" spans="1:5" x14ac:dyDescent="0.25">
      <c r="A61" s="33">
        <f>C61-2</f>
        <v>43275</v>
      </c>
      <c r="B61" s="8" t="s">
        <v>19</v>
      </c>
      <c r="C61" s="1">
        <f t="shared" si="19"/>
        <v>43277</v>
      </c>
      <c r="D61" s="9" t="str">
        <f t="shared" si="17"/>
        <v/>
      </c>
      <c r="E61" s="10" t="str">
        <f t="shared" si="18"/>
        <v/>
      </c>
    </row>
    <row r="62" spans="1:5" x14ac:dyDescent="0.25">
      <c r="A62" s="33">
        <f>C62-3</f>
        <v>43275</v>
      </c>
      <c r="B62" s="8" t="s">
        <v>22</v>
      </c>
      <c r="C62" s="1">
        <f t="shared" si="19"/>
        <v>43278</v>
      </c>
      <c r="D62" s="9" t="str">
        <f t="shared" si="17"/>
        <v>Helsby A</v>
      </c>
      <c r="E62" s="10" t="str">
        <f t="shared" si="18"/>
        <v>H</v>
      </c>
    </row>
    <row r="63" spans="1:5" x14ac:dyDescent="0.25">
      <c r="A63" s="33">
        <f>C63-4</f>
        <v>43275</v>
      </c>
      <c r="B63" s="8" t="s">
        <v>24</v>
      </c>
      <c r="C63" s="1">
        <f t="shared" si="19"/>
        <v>43279</v>
      </c>
      <c r="D63" s="9" t="str">
        <f t="shared" si="17"/>
        <v/>
      </c>
      <c r="E63" s="10" t="str">
        <f t="shared" si="18"/>
        <v/>
      </c>
    </row>
    <row r="64" spans="1:5" x14ac:dyDescent="0.25">
      <c r="A64" s="33">
        <f>C64-5</f>
        <v>43275</v>
      </c>
      <c r="B64" s="8" t="s">
        <v>25</v>
      </c>
      <c r="C64" s="1">
        <f t="shared" si="19"/>
        <v>43280</v>
      </c>
      <c r="D64" s="9" t="str">
        <f t="shared" si="17"/>
        <v/>
      </c>
      <c r="E64" s="10" t="str">
        <f t="shared" si="18"/>
        <v/>
      </c>
    </row>
    <row r="65" spans="1:5" x14ac:dyDescent="0.25">
      <c r="A65" s="33">
        <f>C65-6</f>
        <v>43275</v>
      </c>
      <c r="B65" s="11" t="s">
        <v>23</v>
      </c>
      <c r="C65" s="12">
        <f t="shared" si="19"/>
        <v>43281</v>
      </c>
      <c r="D65" s="13" t="str">
        <f t="shared" si="17"/>
        <v/>
      </c>
      <c r="E65" s="14" t="str">
        <f t="shared" si="18"/>
        <v/>
      </c>
    </row>
    <row r="66" spans="1:5" x14ac:dyDescent="0.25">
      <c r="A66" s="33">
        <f>C66</f>
        <v>43282</v>
      </c>
      <c r="B66" s="4" t="s">
        <v>20</v>
      </c>
      <c r="C66" s="5">
        <f t="shared" si="19"/>
        <v>43282</v>
      </c>
      <c r="D66" s="6" t="str">
        <f t="shared" si="17"/>
        <v/>
      </c>
      <c r="E66" s="7" t="str">
        <f t="shared" si="18"/>
        <v/>
      </c>
    </row>
    <row r="67" spans="1:5" x14ac:dyDescent="0.25">
      <c r="A67" s="33">
        <f>C67-1</f>
        <v>43282</v>
      </c>
      <c r="B67" s="8" t="s">
        <v>21</v>
      </c>
      <c r="C67" s="1">
        <f t="shared" si="19"/>
        <v>43283</v>
      </c>
      <c r="D67" s="9" t="str">
        <f t="shared" ref="D67:D100" si="20">IF(VLOOKUP($A67,$G$3:$K$16,3,FALSE)=$B67,VLOOKUP($A67,$G$3:$K$16,4,FALSE),"")</f>
        <v/>
      </c>
      <c r="E67" s="10" t="str">
        <f t="shared" ref="E67:E100" si="21">IF(VLOOKUP($A67,$G$3:$K$16,3,FALSE)=$B67,VLOOKUP($A67,$G$3:$K$16,5,FALSE),"")</f>
        <v/>
      </c>
    </row>
    <row r="68" spans="1:5" x14ac:dyDescent="0.25">
      <c r="A68" s="33">
        <f>C68-2</f>
        <v>43282</v>
      </c>
      <c r="B68" s="8" t="s">
        <v>19</v>
      </c>
      <c r="C68" s="1">
        <f t="shared" ref="C68:C100" si="22">C67+1</f>
        <v>43284</v>
      </c>
      <c r="D68" s="9" t="str">
        <f t="shared" si="20"/>
        <v/>
      </c>
      <c r="E68" s="10" t="str">
        <f t="shared" si="21"/>
        <v/>
      </c>
    </row>
    <row r="69" spans="1:5" x14ac:dyDescent="0.25">
      <c r="A69" s="33">
        <f>C69-3</f>
        <v>43282</v>
      </c>
      <c r="B69" s="8" t="s">
        <v>22</v>
      </c>
      <c r="C69" s="1">
        <f t="shared" si="22"/>
        <v>43285</v>
      </c>
      <c r="D69" s="9" t="str">
        <f t="shared" si="20"/>
        <v>Brymbo</v>
      </c>
      <c r="E69" s="10" t="str">
        <f t="shared" si="21"/>
        <v>A</v>
      </c>
    </row>
    <row r="70" spans="1:5" x14ac:dyDescent="0.25">
      <c r="A70" s="33">
        <f>C70-4</f>
        <v>43282</v>
      </c>
      <c r="B70" s="8" t="s">
        <v>24</v>
      </c>
      <c r="C70" s="1">
        <f t="shared" si="22"/>
        <v>43286</v>
      </c>
      <c r="D70" s="9" t="str">
        <f t="shared" si="20"/>
        <v/>
      </c>
      <c r="E70" s="10" t="str">
        <f t="shared" si="21"/>
        <v/>
      </c>
    </row>
    <row r="71" spans="1:5" x14ac:dyDescent="0.25">
      <c r="A71" s="33">
        <f>C71-5</f>
        <v>43282</v>
      </c>
      <c r="B71" s="8" t="s">
        <v>25</v>
      </c>
      <c r="C71" s="1">
        <f t="shared" si="22"/>
        <v>43287</v>
      </c>
      <c r="D71" s="9" t="str">
        <f t="shared" si="20"/>
        <v/>
      </c>
      <c r="E71" s="10" t="str">
        <f t="shared" si="21"/>
        <v/>
      </c>
    </row>
    <row r="72" spans="1:5" x14ac:dyDescent="0.25">
      <c r="A72" s="33">
        <f>C72-6</f>
        <v>43282</v>
      </c>
      <c r="B72" s="11" t="s">
        <v>23</v>
      </c>
      <c r="C72" s="12">
        <f t="shared" si="22"/>
        <v>43288</v>
      </c>
      <c r="D72" s="13" t="str">
        <f t="shared" si="20"/>
        <v/>
      </c>
      <c r="E72" s="14" t="str">
        <f t="shared" si="21"/>
        <v/>
      </c>
    </row>
    <row r="73" spans="1:5" x14ac:dyDescent="0.25">
      <c r="A73" s="33">
        <f>C73</f>
        <v>43289</v>
      </c>
      <c r="B73" s="4" t="s">
        <v>20</v>
      </c>
      <c r="C73" s="5">
        <f t="shared" si="22"/>
        <v>43289</v>
      </c>
      <c r="D73" s="6" t="str">
        <f t="shared" si="20"/>
        <v/>
      </c>
      <c r="E73" s="7" t="str">
        <f t="shared" si="21"/>
        <v/>
      </c>
    </row>
    <row r="74" spans="1:5" x14ac:dyDescent="0.25">
      <c r="A74" s="33">
        <f>C74-1</f>
        <v>43289</v>
      </c>
      <c r="B74" s="8" t="s">
        <v>21</v>
      </c>
      <c r="C74" s="1">
        <f t="shared" si="22"/>
        <v>43290</v>
      </c>
      <c r="D74" s="9" t="str">
        <f t="shared" si="20"/>
        <v/>
      </c>
      <c r="E74" s="10" t="str">
        <f t="shared" si="21"/>
        <v/>
      </c>
    </row>
    <row r="75" spans="1:5" x14ac:dyDescent="0.25">
      <c r="A75" s="33">
        <f>C75-2</f>
        <v>43289</v>
      </c>
      <c r="B75" s="8" t="s">
        <v>19</v>
      </c>
      <c r="C75" s="1">
        <f t="shared" si="22"/>
        <v>43291</v>
      </c>
      <c r="D75" s="9" t="str">
        <f t="shared" si="20"/>
        <v/>
      </c>
      <c r="E75" s="10" t="str">
        <f t="shared" si="21"/>
        <v/>
      </c>
    </row>
    <row r="76" spans="1:5" x14ac:dyDescent="0.25">
      <c r="A76" s="33">
        <f>C76-3</f>
        <v>43289</v>
      </c>
      <c r="B76" s="8" t="s">
        <v>22</v>
      </c>
      <c r="C76" s="1">
        <f t="shared" si="22"/>
        <v>43292</v>
      </c>
      <c r="D76" s="9" t="str">
        <f t="shared" si="20"/>
        <v>Upton</v>
      </c>
      <c r="E76" s="10" t="str">
        <f t="shared" si="21"/>
        <v>H</v>
      </c>
    </row>
    <row r="77" spans="1:5" x14ac:dyDescent="0.25">
      <c r="A77" s="33">
        <f>C77-4</f>
        <v>43289</v>
      </c>
      <c r="B77" s="8" t="s">
        <v>24</v>
      </c>
      <c r="C77" s="1">
        <f t="shared" si="22"/>
        <v>43293</v>
      </c>
      <c r="D77" s="9" t="str">
        <f t="shared" si="20"/>
        <v/>
      </c>
      <c r="E77" s="10" t="str">
        <f t="shared" si="21"/>
        <v/>
      </c>
    </row>
    <row r="78" spans="1:5" x14ac:dyDescent="0.25">
      <c r="A78" s="33">
        <f>C78-5</f>
        <v>43289</v>
      </c>
      <c r="B78" s="8" t="s">
        <v>25</v>
      </c>
      <c r="C78" s="1">
        <f t="shared" si="22"/>
        <v>43294</v>
      </c>
      <c r="D78" s="9" t="str">
        <f t="shared" si="20"/>
        <v/>
      </c>
      <c r="E78" s="10" t="str">
        <f t="shared" si="21"/>
        <v/>
      </c>
    </row>
    <row r="79" spans="1:5" x14ac:dyDescent="0.25">
      <c r="A79" s="33">
        <f>C79-6</f>
        <v>43289</v>
      </c>
      <c r="B79" s="11" t="s">
        <v>23</v>
      </c>
      <c r="C79" s="12">
        <f t="shared" si="22"/>
        <v>43295</v>
      </c>
      <c r="D79" s="13" t="str">
        <f t="shared" si="20"/>
        <v/>
      </c>
      <c r="E79" s="14" t="str">
        <f t="shared" si="21"/>
        <v/>
      </c>
    </row>
    <row r="80" spans="1:5" x14ac:dyDescent="0.25">
      <c r="A80" s="33">
        <f>C80</f>
        <v>43296</v>
      </c>
      <c r="B80" s="4" t="s">
        <v>20</v>
      </c>
      <c r="C80" s="5">
        <f t="shared" si="22"/>
        <v>43296</v>
      </c>
      <c r="D80" s="6" t="str">
        <f t="shared" si="20"/>
        <v/>
      </c>
      <c r="E80" s="7" t="str">
        <f t="shared" si="21"/>
        <v/>
      </c>
    </row>
    <row r="81" spans="1:5" x14ac:dyDescent="0.25">
      <c r="A81" s="33">
        <f>C81-1</f>
        <v>43296</v>
      </c>
      <c r="B81" s="8" t="s">
        <v>21</v>
      </c>
      <c r="C81" s="1">
        <f t="shared" si="22"/>
        <v>43297</v>
      </c>
      <c r="D81" s="9" t="str">
        <f t="shared" si="20"/>
        <v/>
      </c>
      <c r="E81" s="10" t="str">
        <f t="shared" si="21"/>
        <v/>
      </c>
    </row>
    <row r="82" spans="1:5" x14ac:dyDescent="0.25">
      <c r="A82" s="33">
        <f>C82-2</f>
        <v>43296</v>
      </c>
      <c r="B82" s="8" t="s">
        <v>19</v>
      </c>
      <c r="C82" s="1">
        <f t="shared" si="22"/>
        <v>43298</v>
      </c>
      <c r="D82" s="9" t="str">
        <f t="shared" si="20"/>
        <v/>
      </c>
      <c r="E82" s="10" t="str">
        <f t="shared" si="21"/>
        <v/>
      </c>
    </row>
    <row r="83" spans="1:5" x14ac:dyDescent="0.25">
      <c r="A83" s="33">
        <f>C83-3</f>
        <v>43296</v>
      </c>
      <c r="B83" s="8" t="s">
        <v>22</v>
      </c>
      <c r="C83" s="1">
        <f t="shared" si="22"/>
        <v>43299</v>
      </c>
      <c r="D83" s="9" t="str">
        <f t="shared" si="20"/>
        <v>Hoole C</v>
      </c>
      <c r="E83" s="10" t="str">
        <f t="shared" si="21"/>
        <v>H</v>
      </c>
    </row>
    <row r="84" spans="1:5" x14ac:dyDescent="0.25">
      <c r="A84" s="33">
        <f>C84-4</f>
        <v>43296</v>
      </c>
      <c r="B84" s="8" t="s">
        <v>24</v>
      </c>
      <c r="C84" s="1">
        <f t="shared" si="22"/>
        <v>43300</v>
      </c>
      <c r="D84" s="9" t="str">
        <f t="shared" si="20"/>
        <v/>
      </c>
      <c r="E84" s="10" t="str">
        <f t="shared" si="21"/>
        <v/>
      </c>
    </row>
    <row r="85" spans="1:5" x14ac:dyDescent="0.25">
      <c r="A85" s="33">
        <f>C85-5</f>
        <v>43296</v>
      </c>
      <c r="B85" s="8" t="s">
        <v>25</v>
      </c>
      <c r="C85" s="1">
        <f t="shared" si="22"/>
        <v>43301</v>
      </c>
      <c r="D85" s="9" t="str">
        <f t="shared" si="20"/>
        <v/>
      </c>
      <c r="E85" s="10" t="str">
        <f t="shared" si="21"/>
        <v/>
      </c>
    </row>
    <row r="86" spans="1:5" x14ac:dyDescent="0.25">
      <c r="A86" s="33">
        <f>C86-6</f>
        <v>43296</v>
      </c>
      <c r="B86" s="11" t="s">
        <v>23</v>
      </c>
      <c r="C86" s="12">
        <f t="shared" si="22"/>
        <v>43302</v>
      </c>
      <c r="D86" s="13" t="str">
        <f t="shared" si="20"/>
        <v/>
      </c>
      <c r="E86" s="14" t="str">
        <f t="shared" si="21"/>
        <v/>
      </c>
    </row>
    <row r="87" spans="1:5" x14ac:dyDescent="0.25">
      <c r="A87" s="33">
        <f>C87</f>
        <v>43303</v>
      </c>
      <c r="B87" s="4" t="s">
        <v>20</v>
      </c>
      <c r="C87" s="5">
        <f t="shared" si="22"/>
        <v>43303</v>
      </c>
      <c r="D87" s="6" t="str">
        <f t="shared" si="20"/>
        <v/>
      </c>
      <c r="E87" s="7" t="str">
        <f t="shared" si="21"/>
        <v/>
      </c>
    </row>
    <row r="88" spans="1:5" x14ac:dyDescent="0.25">
      <c r="A88" s="33">
        <f>C88-1</f>
        <v>43303</v>
      </c>
      <c r="B88" s="8" t="s">
        <v>21</v>
      </c>
      <c r="C88" s="1">
        <f t="shared" si="22"/>
        <v>43304</v>
      </c>
      <c r="D88" s="9" t="str">
        <f t="shared" si="20"/>
        <v/>
      </c>
      <c r="E88" s="10" t="str">
        <f t="shared" si="21"/>
        <v/>
      </c>
    </row>
    <row r="89" spans="1:5" x14ac:dyDescent="0.25">
      <c r="A89" s="33">
        <f>C89-2</f>
        <v>43303</v>
      </c>
      <c r="B89" s="8" t="s">
        <v>19</v>
      </c>
      <c r="C89" s="1">
        <f t="shared" si="22"/>
        <v>43305</v>
      </c>
      <c r="D89" s="9" t="str">
        <f t="shared" si="20"/>
        <v/>
      </c>
      <c r="E89" s="10" t="str">
        <f t="shared" si="21"/>
        <v/>
      </c>
    </row>
    <row r="90" spans="1:5" x14ac:dyDescent="0.25">
      <c r="A90" s="33">
        <f>C90-3</f>
        <v>43303</v>
      </c>
      <c r="B90" s="8" t="s">
        <v>22</v>
      </c>
      <c r="C90" s="1">
        <f t="shared" si="22"/>
        <v>43306</v>
      </c>
      <c r="D90" s="9" t="str">
        <f t="shared" si="20"/>
        <v/>
      </c>
      <c r="E90" s="10" t="str">
        <f t="shared" si="21"/>
        <v/>
      </c>
    </row>
    <row r="91" spans="1:5" x14ac:dyDescent="0.25">
      <c r="A91" s="33">
        <f>C91-4</f>
        <v>43303</v>
      </c>
      <c r="B91" s="8" t="s">
        <v>24</v>
      </c>
      <c r="C91" s="1">
        <f t="shared" si="22"/>
        <v>43307</v>
      </c>
      <c r="D91" s="9" t="str">
        <f t="shared" si="20"/>
        <v/>
      </c>
      <c r="E91" s="10" t="str">
        <f t="shared" si="21"/>
        <v/>
      </c>
    </row>
    <row r="92" spans="1:5" x14ac:dyDescent="0.25">
      <c r="A92" s="33">
        <f>C92-5</f>
        <v>43303</v>
      </c>
      <c r="B92" s="8" t="s">
        <v>25</v>
      </c>
      <c r="C92" s="1">
        <f t="shared" si="22"/>
        <v>43308</v>
      </c>
      <c r="D92" s="9" t="str">
        <f t="shared" si="20"/>
        <v/>
      </c>
      <c r="E92" s="10" t="str">
        <f t="shared" si="21"/>
        <v/>
      </c>
    </row>
    <row r="93" spans="1:5" x14ac:dyDescent="0.25">
      <c r="A93" s="33">
        <f>C93-6</f>
        <v>43303</v>
      </c>
      <c r="B93" s="11" t="s">
        <v>23</v>
      </c>
      <c r="C93" s="12">
        <f t="shared" si="22"/>
        <v>43309</v>
      </c>
      <c r="D93" s="13" t="str">
        <f t="shared" si="20"/>
        <v>Helsby B</v>
      </c>
      <c r="E93" s="14" t="str">
        <f t="shared" si="21"/>
        <v>A</v>
      </c>
    </row>
    <row r="94" spans="1:5" x14ac:dyDescent="0.25">
      <c r="A94" s="33">
        <f>C94</f>
        <v>43310</v>
      </c>
      <c r="B94" s="4" t="s">
        <v>20</v>
      </c>
      <c r="C94" s="5">
        <f t="shared" si="22"/>
        <v>43310</v>
      </c>
      <c r="D94" s="6" t="str">
        <f t="shared" si="20"/>
        <v/>
      </c>
      <c r="E94" s="7" t="str">
        <f t="shared" si="21"/>
        <v/>
      </c>
    </row>
    <row r="95" spans="1:5" x14ac:dyDescent="0.25">
      <c r="A95" s="33">
        <f>C95-1</f>
        <v>43310</v>
      </c>
      <c r="B95" s="8" t="s">
        <v>21</v>
      </c>
      <c r="C95" s="1">
        <f t="shared" si="22"/>
        <v>43311</v>
      </c>
      <c r="D95" s="9" t="str">
        <f t="shared" si="20"/>
        <v/>
      </c>
      <c r="E95" s="10" t="str">
        <f t="shared" si="21"/>
        <v/>
      </c>
    </row>
    <row r="96" spans="1:5" x14ac:dyDescent="0.25">
      <c r="A96" s="33">
        <f>C96-2</f>
        <v>43310</v>
      </c>
      <c r="B96" s="8" t="s">
        <v>19</v>
      </c>
      <c r="C96" s="1">
        <f t="shared" si="22"/>
        <v>43312</v>
      </c>
      <c r="D96" s="9" t="str">
        <f t="shared" si="20"/>
        <v>Pt Sunlight</v>
      </c>
      <c r="E96" s="10" t="str">
        <f t="shared" si="21"/>
        <v>A</v>
      </c>
    </row>
    <row r="97" spans="1:5" x14ac:dyDescent="0.25">
      <c r="A97" s="33">
        <f>C97-3</f>
        <v>43310</v>
      </c>
      <c r="B97" s="8" t="s">
        <v>22</v>
      </c>
      <c r="C97" s="1">
        <f t="shared" si="22"/>
        <v>43313</v>
      </c>
      <c r="D97" s="9" t="str">
        <f t="shared" si="20"/>
        <v/>
      </c>
      <c r="E97" s="10" t="str">
        <f t="shared" si="21"/>
        <v/>
      </c>
    </row>
    <row r="98" spans="1:5" x14ac:dyDescent="0.25">
      <c r="A98" s="33">
        <f>C98-4</f>
        <v>43310</v>
      </c>
      <c r="B98" s="8" t="s">
        <v>24</v>
      </c>
      <c r="C98" s="1">
        <f t="shared" si="22"/>
        <v>43314</v>
      </c>
      <c r="D98" s="9" t="str">
        <f t="shared" si="20"/>
        <v/>
      </c>
      <c r="E98" s="10" t="str">
        <f t="shared" si="21"/>
        <v/>
      </c>
    </row>
    <row r="99" spans="1:5" x14ac:dyDescent="0.25">
      <c r="A99" s="33">
        <f>C99-5</f>
        <v>43310</v>
      </c>
      <c r="B99" s="8" t="s">
        <v>25</v>
      </c>
      <c r="C99" s="1">
        <f t="shared" si="22"/>
        <v>43315</v>
      </c>
      <c r="D99" s="9" t="str">
        <f t="shared" si="20"/>
        <v/>
      </c>
      <c r="E99" s="10" t="str">
        <f t="shared" si="21"/>
        <v/>
      </c>
    </row>
    <row r="100" spans="1:5" x14ac:dyDescent="0.25">
      <c r="A100" s="33">
        <f>C100-6</f>
        <v>43310</v>
      </c>
      <c r="B100" s="11" t="s">
        <v>23</v>
      </c>
      <c r="C100" s="12">
        <f t="shared" si="22"/>
        <v>43316</v>
      </c>
      <c r="D100" s="13" t="str">
        <f t="shared" si="20"/>
        <v/>
      </c>
      <c r="E100" s="14" t="str">
        <f t="shared" si="21"/>
        <v/>
      </c>
    </row>
  </sheetData>
  <mergeCells count="4">
    <mergeCell ref="A1:E1"/>
    <mergeCell ref="G1:K1"/>
    <mergeCell ref="M1:O1"/>
    <mergeCell ref="Q1:T1"/>
  </mergeCells>
  <phoneticPr fontId="0" type="noConversion"/>
  <conditionalFormatting sqref="D3:E100">
    <cfRule type="expression" dxfId="2" priority="1" stopIfTrue="1">
      <formula>$E3="H"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"/>
  <sheetViews>
    <sheetView topLeftCell="B1" zoomScale="85" workbookViewId="0">
      <selection activeCell="Q4" sqref="Q4"/>
    </sheetView>
  </sheetViews>
  <sheetFormatPr defaultColWidth="9.1796875" defaultRowHeight="12.5" x14ac:dyDescent="0.25"/>
  <cols>
    <col min="1" max="1" width="13.81640625" style="3" hidden="1" customWidth="1"/>
    <col min="2" max="2" width="7.7265625" style="3" customWidth="1"/>
    <col min="3" max="3" width="9.453125" style="3" customWidth="1"/>
    <col min="4" max="4" width="11.453125" style="3" bestFit="1" customWidth="1"/>
    <col min="5" max="5" width="4.7265625" style="3" customWidth="1"/>
    <col min="6" max="6" width="9.1796875" style="3"/>
    <col min="7" max="7" width="14.1796875" style="3" customWidth="1"/>
    <col min="8" max="8" width="9.54296875" style="3" customWidth="1"/>
    <col min="9" max="9" width="10" style="3" customWidth="1"/>
    <col min="10" max="10" width="14.453125" style="3" customWidth="1"/>
    <col min="11" max="11" width="5.1796875" style="3" customWidth="1"/>
    <col min="12" max="12" width="9.1796875" style="3"/>
    <col min="13" max="13" width="3.453125" style="3" customWidth="1"/>
    <col min="14" max="14" width="12.26953125" style="3" customWidth="1"/>
    <col min="15" max="15" width="11" style="3" customWidth="1"/>
    <col min="16" max="16" width="4.26953125" style="3" customWidth="1"/>
    <col min="17" max="17" width="14.7265625" style="3" bestFit="1" customWidth="1"/>
    <col min="18" max="18" width="12.54296875" style="3" customWidth="1"/>
    <col min="19" max="19" width="7.1796875" style="3" customWidth="1"/>
    <col min="20" max="20" width="8.1796875" style="3" customWidth="1"/>
    <col min="21" max="21" width="6" style="3" customWidth="1"/>
    <col min="22" max="16384" width="9.1796875" style="3"/>
  </cols>
  <sheetData>
    <row r="1" spans="1:21" ht="13" x14ac:dyDescent="0.3">
      <c r="A1" s="51" t="s">
        <v>0</v>
      </c>
      <c r="B1" s="50"/>
      <c r="C1" s="50"/>
      <c r="D1" s="50"/>
      <c r="E1" s="50"/>
      <c r="G1" s="52" t="s">
        <v>1</v>
      </c>
      <c r="H1" s="53"/>
      <c r="I1" s="54"/>
      <c r="J1" s="54"/>
      <c r="K1" s="55"/>
      <c r="M1" s="52" t="s">
        <v>2</v>
      </c>
      <c r="N1" s="54"/>
      <c r="O1" s="55"/>
      <c r="Q1" s="52" t="s">
        <v>3</v>
      </c>
      <c r="R1" s="54" t="s">
        <v>3</v>
      </c>
      <c r="S1" s="54"/>
      <c r="T1" s="55"/>
    </row>
    <row r="2" spans="1:21" x14ac:dyDescent="0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G2" s="15" t="s">
        <v>4</v>
      </c>
      <c r="H2" s="16" t="s">
        <v>6</v>
      </c>
      <c r="I2" s="17" t="s">
        <v>9</v>
      </c>
      <c r="J2" s="17" t="s">
        <v>7</v>
      </c>
      <c r="K2" s="18" t="s">
        <v>8</v>
      </c>
      <c r="M2" s="15" t="s">
        <v>10</v>
      </c>
      <c r="N2" s="9" t="s">
        <v>11</v>
      </c>
      <c r="O2" s="10" t="s">
        <v>12</v>
      </c>
      <c r="Q2" s="15" t="s">
        <v>4</v>
      </c>
      <c r="R2" s="9" t="s">
        <v>13</v>
      </c>
      <c r="S2" s="9" t="s">
        <v>8</v>
      </c>
      <c r="T2" s="10" t="s">
        <v>5</v>
      </c>
    </row>
    <row r="3" spans="1:21" x14ac:dyDescent="0.25">
      <c r="A3" s="33">
        <f>C3</f>
        <v>44676</v>
      </c>
      <c r="B3" s="4" t="s">
        <v>20</v>
      </c>
      <c r="C3" s="5">
        <f>Q3</f>
        <v>44676</v>
      </c>
      <c r="D3" s="6" t="str">
        <f t="shared" ref="D3:D34" si="0">IF(VLOOKUP($A3,$G$3:$K$16,3,FALSE)=$B3,VLOOKUP($A3,$G$3:$K$16,4,FALSE),"")</f>
        <v/>
      </c>
      <c r="E3" s="7" t="str">
        <f t="shared" ref="E3:E34" si="1">IF(VLOOKUP($A3,$G$3:$K$16,3,FALSE)=$B3,VLOOKUP($A3,$G$3:$K$16,5,FALSE),"")</f>
        <v/>
      </c>
      <c r="G3" s="19">
        <f t="shared" ref="G3:G16" si="2">Q3</f>
        <v>44676</v>
      </c>
      <c r="H3" s="1" t="str">
        <f t="shared" ref="H3:H16" si="3">IF(I3="","",G3+VLOOKUP(I3,$G$22:$H$28,2,FALSE))</f>
        <v/>
      </c>
      <c r="I3" s="9" t="str">
        <f t="shared" ref="I3:I16" si="4">T3</f>
        <v/>
      </c>
      <c r="J3" s="9" t="str">
        <f t="shared" ref="J3:J16" si="5">IF(VLOOKUP(R3,$M$3:$O$10,2,FALSE)="","",VLOOKUP(R3,$M$3:$O$10,2,FALSE))</f>
        <v/>
      </c>
      <c r="K3" s="10" t="str">
        <f t="shared" ref="K3:K16" si="6">IF(J3="","",S3)</f>
        <v/>
      </c>
      <c r="M3" s="15">
        <v>1</v>
      </c>
      <c r="N3" s="22" t="s">
        <v>60</v>
      </c>
      <c r="O3" s="23" t="s">
        <v>20</v>
      </c>
      <c r="Q3" s="29">
        <f>Men!Q3</f>
        <v>44676</v>
      </c>
      <c r="R3" s="16">
        <f>MID(VLOOKUP($M$13,'Men''s B'!$V$3:$AC$10,$U3,FALSE),1,1)*1</f>
        <v>7</v>
      </c>
      <c r="S3" s="16" t="str">
        <f>MID(VLOOKUP($M$13,'Men''s B'!$V$3:$AC$10,$U3,FALSE),2,1)</f>
        <v>A</v>
      </c>
      <c r="T3" s="10" t="str">
        <f t="shared" ref="T3:T16" si="7">IF(VLOOKUP(R3,$M$3:$O$10,2,FALSE)="","",IF(S3="H",$O$13,VLOOKUP(R3,$M$3:$O$10,3,FALSE)))</f>
        <v/>
      </c>
      <c r="U3" s="3">
        <v>2</v>
      </c>
    </row>
    <row r="4" spans="1:21" x14ac:dyDescent="0.25">
      <c r="A4" s="33">
        <f>C4-1</f>
        <v>44676</v>
      </c>
      <c r="B4" s="8" t="s">
        <v>21</v>
      </c>
      <c r="C4" s="1">
        <f t="shared" ref="C4:C35" si="8">C3+1</f>
        <v>44677</v>
      </c>
      <c r="D4" s="9" t="str">
        <f t="shared" si="0"/>
        <v/>
      </c>
      <c r="E4" s="10" t="str">
        <f t="shared" si="1"/>
        <v/>
      </c>
      <c r="G4" s="19">
        <f t="shared" si="2"/>
        <v>44683</v>
      </c>
      <c r="H4" s="1">
        <f t="shared" si="3"/>
        <v>44685</v>
      </c>
      <c r="I4" s="9" t="str">
        <f t="shared" si="4"/>
        <v>Wed</v>
      </c>
      <c r="J4" s="9" t="str">
        <f t="shared" si="5"/>
        <v>Helsby</v>
      </c>
      <c r="K4" s="10" t="str">
        <f t="shared" si="6"/>
        <v>H</v>
      </c>
      <c r="M4" s="15">
        <v>2</v>
      </c>
      <c r="N4" s="22" t="s">
        <v>26</v>
      </c>
      <c r="O4" s="23" t="s">
        <v>19</v>
      </c>
      <c r="Q4" s="19">
        <f t="shared" ref="Q4:Q16" si="9">Q3+7</f>
        <v>44683</v>
      </c>
      <c r="R4" s="16">
        <f>MID(VLOOKUP($M$13,'Men''s B'!$V$3:$AC$10,$U4,FALSE),1,1)*1</f>
        <v>6</v>
      </c>
      <c r="S4" s="16" t="str">
        <f>MID(VLOOKUP($M$13,'Men''s B'!$V$3:$AC$10,$U4,FALSE),2,1)</f>
        <v>H</v>
      </c>
      <c r="T4" s="10" t="str">
        <f t="shared" si="7"/>
        <v>Wed</v>
      </c>
      <c r="U4" s="3">
        <v>3</v>
      </c>
    </row>
    <row r="5" spans="1:21" x14ac:dyDescent="0.25">
      <c r="A5" s="33">
        <f>C5-2</f>
        <v>44676</v>
      </c>
      <c r="B5" s="8" t="s">
        <v>19</v>
      </c>
      <c r="C5" s="1">
        <f t="shared" si="8"/>
        <v>44678</v>
      </c>
      <c r="D5" s="9" t="str">
        <f t="shared" si="0"/>
        <v/>
      </c>
      <c r="E5" s="10" t="str">
        <f t="shared" si="1"/>
        <v/>
      </c>
      <c r="G5" s="19">
        <f t="shared" si="2"/>
        <v>44690</v>
      </c>
      <c r="H5" s="1">
        <f t="shared" si="3"/>
        <v>44696</v>
      </c>
      <c r="I5" s="9" t="str">
        <f t="shared" si="4"/>
        <v>Sun</v>
      </c>
      <c r="J5" s="9" t="str">
        <f t="shared" si="5"/>
        <v>Glan Aber B</v>
      </c>
      <c r="K5" s="10" t="str">
        <f t="shared" si="6"/>
        <v>A</v>
      </c>
      <c r="M5" s="15">
        <v>3</v>
      </c>
      <c r="N5" s="22" t="s">
        <v>47</v>
      </c>
      <c r="O5" s="23" t="s">
        <v>25</v>
      </c>
      <c r="Q5" s="19">
        <f t="shared" si="9"/>
        <v>44690</v>
      </c>
      <c r="R5" s="16">
        <f>MID(VLOOKUP($M$13,'Men''s B'!$V$3:$AC$10,$U5,FALSE),1,1)*1</f>
        <v>5</v>
      </c>
      <c r="S5" s="16" t="str">
        <f>MID(VLOOKUP($M$13,'Men''s B'!$V$3:$AC$10,$U5,FALSE),2,1)</f>
        <v>A</v>
      </c>
      <c r="T5" s="10" t="str">
        <f t="shared" si="7"/>
        <v>Sun</v>
      </c>
      <c r="U5" s="3">
        <v>4</v>
      </c>
    </row>
    <row r="6" spans="1:21" x14ac:dyDescent="0.25">
      <c r="A6" s="33">
        <f>C6-3</f>
        <v>44676</v>
      </c>
      <c r="B6" s="8" t="s">
        <v>22</v>
      </c>
      <c r="C6" s="1">
        <f t="shared" si="8"/>
        <v>44679</v>
      </c>
      <c r="D6" s="9" t="str">
        <f t="shared" si="0"/>
        <v/>
      </c>
      <c r="E6" s="10" t="str">
        <f t="shared" si="1"/>
        <v/>
      </c>
      <c r="G6" s="19">
        <f t="shared" si="2"/>
        <v>44697</v>
      </c>
      <c r="H6" s="1">
        <f t="shared" si="3"/>
        <v>44699</v>
      </c>
      <c r="I6" s="9" t="str">
        <f t="shared" si="4"/>
        <v>Wed</v>
      </c>
      <c r="J6" s="9" t="str">
        <f t="shared" si="5"/>
        <v>Chester B</v>
      </c>
      <c r="K6" s="10" t="str">
        <f t="shared" si="6"/>
        <v>H</v>
      </c>
      <c r="M6" s="15">
        <v>4</v>
      </c>
      <c r="N6" s="22" t="s">
        <v>68</v>
      </c>
      <c r="O6" s="23" t="s">
        <v>20</v>
      </c>
      <c r="Q6" s="19">
        <f t="shared" si="9"/>
        <v>44697</v>
      </c>
      <c r="R6" s="16">
        <f>MID(VLOOKUP($M$13,'Men''s B'!$V$3:$AC$10,$U6,FALSE),1,1)*1</f>
        <v>4</v>
      </c>
      <c r="S6" s="16" t="str">
        <f>MID(VLOOKUP($M$13,'Men''s B'!$V$3:$AC$10,$U6,FALSE),2,1)</f>
        <v>H</v>
      </c>
      <c r="T6" s="10" t="str">
        <f t="shared" si="7"/>
        <v>Wed</v>
      </c>
      <c r="U6" s="3">
        <v>5</v>
      </c>
    </row>
    <row r="7" spans="1:21" x14ac:dyDescent="0.25">
      <c r="A7" s="33">
        <f>C7-4</f>
        <v>44676</v>
      </c>
      <c r="B7" s="8" t="s">
        <v>24</v>
      </c>
      <c r="C7" s="1">
        <f t="shared" si="8"/>
        <v>44680</v>
      </c>
      <c r="D7" s="9" t="str">
        <f t="shared" si="0"/>
        <v/>
      </c>
      <c r="E7" s="10" t="str">
        <f t="shared" si="1"/>
        <v/>
      </c>
      <c r="G7" s="19">
        <f t="shared" si="2"/>
        <v>44704</v>
      </c>
      <c r="H7" s="1">
        <f t="shared" si="3"/>
        <v>44709</v>
      </c>
      <c r="I7" s="9" t="str">
        <f t="shared" si="4"/>
        <v>Sat</v>
      </c>
      <c r="J7" s="9" t="str">
        <f t="shared" si="5"/>
        <v>Hoylake</v>
      </c>
      <c r="K7" s="10" t="str">
        <f t="shared" si="6"/>
        <v>A</v>
      </c>
      <c r="M7" s="15">
        <v>5</v>
      </c>
      <c r="N7" s="22" t="s">
        <v>16</v>
      </c>
      <c r="O7" s="23" t="s">
        <v>23</v>
      </c>
      <c r="Q7" s="19">
        <f t="shared" si="9"/>
        <v>44704</v>
      </c>
      <c r="R7" s="16">
        <f>MID(VLOOKUP($M$13,'Men''s B'!$V$3:$AC$10,$U7,FALSE),1,1)*1</f>
        <v>3</v>
      </c>
      <c r="S7" s="16" t="str">
        <f>MID(VLOOKUP($M$13,'Men''s B'!$V$3:$AC$10,$U7,FALSE),2,1)</f>
        <v>A</v>
      </c>
      <c r="T7" s="10" t="str">
        <f t="shared" si="7"/>
        <v>Sat</v>
      </c>
      <c r="U7" s="3">
        <v>6</v>
      </c>
    </row>
    <row r="8" spans="1:21" x14ac:dyDescent="0.25">
      <c r="A8" s="33">
        <f>C8-5</f>
        <v>44676</v>
      </c>
      <c r="B8" s="8" t="s">
        <v>25</v>
      </c>
      <c r="C8" s="1">
        <f t="shared" si="8"/>
        <v>44681</v>
      </c>
      <c r="D8" s="9" t="str">
        <f t="shared" si="0"/>
        <v/>
      </c>
      <c r="E8" s="10" t="str">
        <f t="shared" si="1"/>
        <v/>
      </c>
      <c r="G8" s="19">
        <f t="shared" si="2"/>
        <v>44711</v>
      </c>
      <c r="H8" s="1">
        <f t="shared" si="3"/>
        <v>44711</v>
      </c>
      <c r="I8" s="9" t="str">
        <f t="shared" si="4"/>
        <v>Mon</v>
      </c>
      <c r="J8" s="9" t="str">
        <f t="shared" si="5"/>
        <v>Chester C</v>
      </c>
      <c r="K8" s="10" t="str">
        <f t="shared" si="6"/>
        <v>A</v>
      </c>
      <c r="M8" s="15">
        <v>6</v>
      </c>
      <c r="N8" s="22" t="s">
        <v>69</v>
      </c>
      <c r="O8" s="23" t="s">
        <v>24</v>
      </c>
      <c r="Q8" s="19">
        <f t="shared" si="9"/>
        <v>44711</v>
      </c>
      <c r="R8" s="16">
        <f>MID(VLOOKUP($M$13,'Men''s B'!$V$3:$AC$10,$U8,FALSE),1,1)*1</f>
        <v>8</v>
      </c>
      <c r="S8" s="16" t="str">
        <f>MID(VLOOKUP($M$13,'Men''s B'!$V$3:$AC$10,$U8,FALSE),2,1)</f>
        <v>A</v>
      </c>
      <c r="T8" s="10" t="str">
        <f t="shared" si="7"/>
        <v>Mon</v>
      </c>
      <c r="U8" s="3">
        <v>7</v>
      </c>
    </row>
    <row r="9" spans="1:21" x14ac:dyDescent="0.25">
      <c r="A9" s="33">
        <f>C9-6</f>
        <v>44676</v>
      </c>
      <c r="B9" s="11" t="s">
        <v>23</v>
      </c>
      <c r="C9" s="12">
        <f t="shared" si="8"/>
        <v>44682</v>
      </c>
      <c r="D9" s="13" t="str">
        <f t="shared" si="0"/>
        <v/>
      </c>
      <c r="E9" s="14" t="str">
        <f t="shared" si="1"/>
        <v/>
      </c>
      <c r="G9" s="19">
        <f t="shared" si="2"/>
        <v>44718</v>
      </c>
      <c r="H9" s="1">
        <f t="shared" si="3"/>
        <v>44720</v>
      </c>
      <c r="I9" s="9" t="str">
        <f t="shared" si="4"/>
        <v>Wed</v>
      </c>
      <c r="J9" s="9" t="str">
        <f t="shared" si="5"/>
        <v>Mold B</v>
      </c>
      <c r="K9" s="10" t="str">
        <f t="shared" si="6"/>
        <v>H</v>
      </c>
      <c r="M9" s="15">
        <v>7</v>
      </c>
      <c r="N9" s="22"/>
      <c r="O9" s="23"/>
      <c r="Q9" s="19">
        <f t="shared" si="9"/>
        <v>44718</v>
      </c>
      <c r="R9" s="16">
        <f>MID(VLOOKUP($M$13,'Men''s B'!$V$3:$AC$10,$U9,FALSE),1,1)*1</f>
        <v>1</v>
      </c>
      <c r="S9" s="16" t="str">
        <f>MID(VLOOKUP($M$13,'Men''s B'!$V$3:$AC$10,$U9,FALSE),2,1)</f>
        <v>H</v>
      </c>
      <c r="T9" s="10" t="str">
        <f t="shared" si="7"/>
        <v>Wed</v>
      </c>
      <c r="U9" s="3">
        <v>8</v>
      </c>
    </row>
    <row r="10" spans="1:21" x14ac:dyDescent="0.25">
      <c r="A10" s="33">
        <f>C10</f>
        <v>44683</v>
      </c>
      <c r="B10" s="4" t="s">
        <v>20</v>
      </c>
      <c r="C10" s="5">
        <f t="shared" si="8"/>
        <v>44683</v>
      </c>
      <c r="D10" s="6" t="str">
        <f t="shared" si="0"/>
        <v/>
      </c>
      <c r="E10" s="7" t="str">
        <f t="shared" si="1"/>
        <v/>
      </c>
      <c r="G10" s="19">
        <f t="shared" si="2"/>
        <v>44725</v>
      </c>
      <c r="H10" s="1" t="str">
        <f t="shared" si="3"/>
        <v/>
      </c>
      <c r="I10" s="9" t="str">
        <f t="shared" si="4"/>
        <v/>
      </c>
      <c r="J10" s="9" t="str">
        <f t="shared" si="5"/>
        <v/>
      </c>
      <c r="K10" s="10" t="str">
        <f t="shared" si="6"/>
        <v/>
      </c>
      <c r="M10" s="24">
        <v>8</v>
      </c>
      <c r="N10" s="25" t="s">
        <v>14</v>
      </c>
      <c r="O10" s="26" t="s">
        <v>20</v>
      </c>
      <c r="Q10" s="19">
        <f t="shared" si="9"/>
        <v>44725</v>
      </c>
      <c r="R10" s="9">
        <f t="shared" ref="R10:R16" si="10">R3</f>
        <v>7</v>
      </c>
      <c r="S10" s="9" t="str">
        <f t="shared" ref="S10:S16" si="11">IF(S3="","",IF(S3="H","A","H"))</f>
        <v>H</v>
      </c>
      <c r="T10" s="10" t="str">
        <f t="shared" si="7"/>
        <v/>
      </c>
    </row>
    <row r="11" spans="1:21" x14ac:dyDescent="0.25">
      <c r="A11" s="33">
        <f>C11-1</f>
        <v>44683</v>
      </c>
      <c r="B11" s="8" t="s">
        <v>21</v>
      </c>
      <c r="C11" s="1">
        <f t="shared" si="8"/>
        <v>44684</v>
      </c>
      <c r="D11" s="9" t="str">
        <f t="shared" si="0"/>
        <v/>
      </c>
      <c r="E11" s="10" t="str">
        <f t="shared" si="1"/>
        <v/>
      </c>
      <c r="G11" s="19">
        <f t="shared" si="2"/>
        <v>44732</v>
      </c>
      <c r="H11" s="1">
        <f t="shared" si="3"/>
        <v>44736</v>
      </c>
      <c r="I11" s="9" t="str">
        <f t="shared" si="4"/>
        <v>Fri</v>
      </c>
      <c r="J11" s="9" t="str">
        <f t="shared" si="5"/>
        <v>Helsby</v>
      </c>
      <c r="K11" s="10" t="str">
        <f t="shared" si="6"/>
        <v>A</v>
      </c>
      <c r="Q11" s="19">
        <f t="shared" si="9"/>
        <v>44732</v>
      </c>
      <c r="R11" s="9">
        <f t="shared" si="10"/>
        <v>6</v>
      </c>
      <c r="S11" s="9" t="str">
        <f t="shared" si="11"/>
        <v>A</v>
      </c>
      <c r="T11" s="10" t="str">
        <f t="shared" si="7"/>
        <v>Fri</v>
      </c>
    </row>
    <row r="12" spans="1:21" x14ac:dyDescent="0.25">
      <c r="A12" s="33">
        <f>C12-2</f>
        <v>44683</v>
      </c>
      <c r="B12" s="8" t="s">
        <v>19</v>
      </c>
      <c r="C12" s="1">
        <f t="shared" si="8"/>
        <v>44685</v>
      </c>
      <c r="D12" s="9" t="str">
        <f t="shared" si="0"/>
        <v>Helsby</v>
      </c>
      <c r="E12" s="10" t="str">
        <f t="shared" si="1"/>
        <v>H</v>
      </c>
      <c r="G12" s="19">
        <f t="shared" si="2"/>
        <v>44739</v>
      </c>
      <c r="H12" s="1">
        <f t="shared" si="3"/>
        <v>44741</v>
      </c>
      <c r="I12" s="9" t="str">
        <f t="shared" si="4"/>
        <v>Wed</v>
      </c>
      <c r="J12" s="9" t="str">
        <f t="shared" si="5"/>
        <v>Glan Aber B</v>
      </c>
      <c r="K12" s="10" t="str">
        <f t="shared" si="6"/>
        <v>H</v>
      </c>
      <c r="N12" s="27" t="s">
        <v>17</v>
      </c>
      <c r="O12" s="7" t="s">
        <v>18</v>
      </c>
      <c r="Q12" s="19">
        <f t="shared" si="9"/>
        <v>44739</v>
      </c>
      <c r="R12" s="9">
        <f t="shared" si="10"/>
        <v>5</v>
      </c>
      <c r="S12" s="9" t="str">
        <f t="shared" si="11"/>
        <v>H</v>
      </c>
      <c r="T12" s="10" t="str">
        <f t="shared" si="7"/>
        <v>Wed</v>
      </c>
    </row>
    <row r="13" spans="1:21" x14ac:dyDescent="0.25">
      <c r="A13" s="33">
        <f>C13-3</f>
        <v>44683</v>
      </c>
      <c r="B13" s="8" t="s">
        <v>22</v>
      </c>
      <c r="C13" s="1">
        <f t="shared" si="8"/>
        <v>44686</v>
      </c>
      <c r="D13" s="9" t="str">
        <f t="shared" si="0"/>
        <v/>
      </c>
      <c r="E13" s="10" t="str">
        <f t="shared" si="1"/>
        <v/>
      </c>
      <c r="G13" s="19">
        <f t="shared" si="2"/>
        <v>44746</v>
      </c>
      <c r="H13" s="1">
        <f t="shared" si="3"/>
        <v>44746</v>
      </c>
      <c r="I13" s="9" t="str">
        <f t="shared" si="4"/>
        <v>Mon</v>
      </c>
      <c r="J13" s="9" t="str">
        <f t="shared" si="5"/>
        <v>Chester B</v>
      </c>
      <c r="K13" s="10" t="str">
        <f t="shared" si="6"/>
        <v>A</v>
      </c>
      <c r="M13" s="28">
        <f>MATCH(N13,N3:N10,0)</f>
        <v>2</v>
      </c>
      <c r="N13" s="25" t="s">
        <v>26</v>
      </c>
      <c r="O13" s="14" t="str">
        <f>VLOOKUP(N13,N3:O10,2,FALSE)</f>
        <v>Wed</v>
      </c>
      <c r="Q13" s="19">
        <f t="shared" si="9"/>
        <v>44746</v>
      </c>
      <c r="R13" s="9">
        <f t="shared" si="10"/>
        <v>4</v>
      </c>
      <c r="S13" s="9" t="str">
        <f t="shared" si="11"/>
        <v>A</v>
      </c>
      <c r="T13" s="10" t="str">
        <f t="shared" si="7"/>
        <v>Mon</v>
      </c>
    </row>
    <row r="14" spans="1:21" x14ac:dyDescent="0.25">
      <c r="A14" s="33">
        <f>C14-4</f>
        <v>44683</v>
      </c>
      <c r="B14" s="8" t="s">
        <v>24</v>
      </c>
      <c r="C14" s="1">
        <f t="shared" si="8"/>
        <v>44687</v>
      </c>
      <c r="D14" s="9" t="str">
        <f t="shared" si="0"/>
        <v/>
      </c>
      <c r="E14" s="10" t="str">
        <f t="shared" si="1"/>
        <v/>
      </c>
      <c r="G14" s="19">
        <f t="shared" si="2"/>
        <v>44753</v>
      </c>
      <c r="H14" s="1">
        <f t="shared" si="3"/>
        <v>44755</v>
      </c>
      <c r="I14" s="9" t="str">
        <f t="shared" si="4"/>
        <v>Wed</v>
      </c>
      <c r="J14" s="9" t="str">
        <f t="shared" si="5"/>
        <v>Hoylake</v>
      </c>
      <c r="K14" s="10" t="str">
        <f t="shared" si="6"/>
        <v>H</v>
      </c>
      <c r="Q14" s="19">
        <f t="shared" si="9"/>
        <v>44753</v>
      </c>
      <c r="R14" s="9">
        <f t="shared" si="10"/>
        <v>3</v>
      </c>
      <c r="S14" s="9" t="str">
        <f t="shared" si="11"/>
        <v>H</v>
      </c>
      <c r="T14" s="10" t="str">
        <f t="shared" si="7"/>
        <v>Wed</v>
      </c>
    </row>
    <row r="15" spans="1:21" ht="13" x14ac:dyDescent="0.3">
      <c r="A15" s="33">
        <f>C15-5</f>
        <v>44683</v>
      </c>
      <c r="B15" s="8" t="s">
        <v>25</v>
      </c>
      <c r="C15" s="1">
        <f t="shared" si="8"/>
        <v>44688</v>
      </c>
      <c r="D15" s="9" t="str">
        <f t="shared" si="0"/>
        <v/>
      </c>
      <c r="E15" s="10" t="str">
        <f t="shared" si="1"/>
        <v/>
      </c>
      <c r="G15" s="19">
        <f t="shared" si="2"/>
        <v>44760</v>
      </c>
      <c r="H15" s="1">
        <f t="shared" si="3"/>
        <v>44762</v>
      </c>
      <c r="I15" s="9" t="str">
        <f t="shared" si="4"/>
        <v>Wed</v>
      </c>
      <c r="J15" s="9" t="str">
        <f t="shared" si="5"/>
        <v>Chester C</v>
      </c>
      <c r="K15" s="10" t="str">
        <f t="shared" si="6"/>
        <v>H</v>
      </c>
      <c r="N15" s="34"/>
      <c r="Q15" s="19">
        <f t="shared" si="9"/>
        <v>44760</v>
      </c>
      <c r="R15" s="9">
        <f t="shared" si="10"/>
        <v>8</v>
      </c>
      <c r="S15" s="9" t="str">
        <f t="shared" si="11"/>
        <v>H</v>
      </c>
      <c r="T15" s="10" t="str">
        <f t="shared" si="7"/>
        <v>Wed</v>
      </c>
    </row>
    <row r="16" spans="1:21" x14ac:dyDescent="0.25">
      <c r="A16" s="33">
        <f>C16-6</f>
        <v>44683</v>
      </c>
      <c r="B16" s="11" t="s">
        <v>23</v>
      </c>
      <c r="C16" s="12">
        <f t="shared" si="8"/>
        <v>44689</v>
      </c>
      <c r="D16" s="13" t="str">
        <f t="shared" si="0"/>
        <v/>
      </c>
      <c r="E16" s="14" t="str">
        <f t="shared" si="1"/>
        <v/>
      </c>
      <c r="G16" s="20">
        <f t="shared" si="2"/>
        <v>44767</v>
      </c>
      <c r="H16" s="12">
        <f t="shared" si="3"/>
        <v>44767</v>
      </c>
      <c r="I16" s="13" t="str">
        <f t="shared" si="4"/>
        <v>Mon</v>
      </c>
      <c r="J16" s="13" t="str">
        <f t="shared" si="5"/>
        <v>Mold B</v>
      </c>
      <c r="K16" s="14" t="str">
        <f t="shared" si="6"/>
        <v>A</v>
      </c>
      <c r="Q16" s="20">
        <f t="shared" si="9"/>
        <v>44767</v>
      </c>
      <c r="R16" s="13">
        <f t="shared" si="10"/>
        <v>1</v>
      </c>
      <c r="S16" s="13" t="str">
        <f t="shared" si="11"/>
        <v>A</v>
      </c>
      <c r="T16" s="14" t="str">
        <f t="shared" si="7"/>
        <v>Mon</v>
      </c>
    </row>
    <row r="17" spans="1:8" ht="13.5" customHeight="1" x14ac:dyDescent="0.25">
      <c r="A17" s="33">
        <f>C17</f>
        <v>44690</v>
      </c>
      <c r="B17" s="4" t="s">
        <v>20</v>
      </c>
      <c r="C17" s="5">
        <f t="shared" si="8"/>
        <v>44690</v>
      </c>
      <c r="D17" s="6" t="str">
        <f t="shared" si="0"/>
        <v/>
      </c>
      <c r="E17" s="7" t="str">
        <f t="shared" si="1"/>
        <v/>
      </c>
    </row>
    <row r="18" spans="1:8" x14ac:dyDescent="0.25">
      <c r="A18" s="33">
        <f>C18-1</f>
        <v>44690</v>
      </c>
      <c r="B18" s="8" t="s">
        <v>21</v>
      </c>
      <c r="C18" s="1">
        <f t="shared" si="8"/>
        <v>44691</v>
      </c>
      <c r="D18" s="9" t="str">
        <f t="shared" si="0"/>
        <v/>
      </c>
      <c r="E18" s="10" t="str">
        <f t="shared" si="1"/>
        <v/>
      </c>
    </row>
    <row r="19" spans="1:8" x14ac:dyDescent="0.25">
      <c r="A19" s="33">
        <f>C19-2</f>
        <v>44690</v>
      </c>
      <c r="B19" s="8" t="s">
        <v>19</v>
      </c>
      <c r="C19" s="1">
        <f t="shared" si="8"/>
        <v>44692</v>
      </c>
      <c r="D19" s="9" t="str">
        <f t="shared" si="0"/>
        <v/>
      </c>
      <c r="E19" s="10" t="str">
        <f t="shared" si="1"/>
        <v/>
      </c>
    </row>
    <row r="20" spans="1:8" x14ac:dyDescent="0.25">
      <c r="A20" s="33">
        <f>C20-3</f>
        <v>44690</v>
      </c>
      <c r="B20" s="8" t="s">
        <v>22</v>
      </c>
      <c r="C20" s="1">
        <f t="shared" si="8"/>
        <v>44693</v>
      </c>
      <c r="D20" s="9" t="str">
        <f t="shared" si="0"/>
        <v/>
      </c>
      <c r="E20" s="10" t="str">
        <f t="shared" si="1"/>
        <v/>
      </c>
    </row>
    <row r="21" spans="1:8" x14ac:dyDescent="0.25">
      <c r="A21" s="33">
        <f>C21-4</f>
        <v>44690</v>
      </c>
      <c r="B21" s="8" t="s">
        <v>24</v>
      </c>
      <c r="C21" s="1">
        <f t="shared" si="8"/>
        <v>44694</v>
      </c>
      <c r="D21" s="9" t="str">
        <f t="shared" si="0"/>
        <v/>
      </c>
      <c r="E21" s="10" t="str">
        <f t="shared" si="1"/>
        <v/>
      </c>
    </row>
    <row r="22" spans="1:8" x14ac:dyDescent="0.25">
      <c r="A22" s="33">
        <f>C22-5</f>
        <v>44690</v>
      </c>
      <c r="B22" s="8" t="s">
        <v>25</v>
      </c>
      <c r="C22" s="1">
        <f t="shared" si="8"/>
        <v>44695</v>
      </c>
      <c r="D22" s="9" t="str">
        <f t="shared" si="0"/>
        <v/>
      </c>
      <c r="E22" s="10" t="str">
        <f t="shared" si="1"/>
        <v/>
      </c>
      <c r="G22" s="35" t="s">
        <v>20</v>
      </c>
      <c r="H22" s="35">
        <v>0</v>
      </c>
    </row>
    <row r="23" spans="1:8" x14ac:dyDescent="0.25">
      <c r="A23" s="33">
        <f>C23-6</f>
        <v>44690</v>
      </c>
      <c r="B23" s="11" t="s">
        <v>23</v>
      </c>
      <c r="C23" s="12">
        <f t="shared" si="8"/>
        <v>44696</v>
      </c>
      <c r="D23" s="13" t="str">
        <f t="shared" si="0"/>
        <v>Glan Aber B</v>
      </c>
      <c r="E23" s="14" t="str">
        <f t="shared" si="1"/>
        <v>A</v>
      </c>
      <c r="G23" s="35" t="s">
        <v>21</v>
      </c>
      <c r="H23" s="35">
        <v>1</v>
      </c>
    </row>
    <row r="24" spans="1:8" x14ac:dyDescent="0.25">
      <c r="A24" s="33">
        <f>C24</f>
        <v>44697</v>
      </c>
      <c r="B24" s="4" t="s">
        <v>20</v>
      </c>
      <c r="C24" s="5">
        <f t="shared" si="8"/>
        <v>44697</v>
      </c>
      <c r="D24" s="6" t="str">
        <f t="shared" si="0"/>
        <v/>
      </c>
      <c r="E24" s="7" t="str">
        <f t="shared" si="1"/>
        <v/>
      </c>
      <c r="G24" s="35" t="s">
        <v>19</v>
      </c>
      <c r="H24" s="35">
        <v>2</v>
      </c>
    </row>
    <row r="25" spans="1:8" x14ac:dyDescent="0.25">
      <c r="A25" s="33">
        <f>C25-1</f>
        <v>44697</v>
      </c>
      <c r="B25" s="8" t="s">
        <v>21</v>
      </c>
      <c r="C25" s="1">
        <f t="shared" si="8"/>
        <v>44698</v>
      </c>
      <c r="D25" s="9" t="str">
        <f t="shared" si="0"/>
        <v/>
      </c>
      <c r="E25" s="10" t="str">
        <f t="shared" si="1"/>
        <v/>
      </c>
      <c r="G25" s="35" t="s">
        <v>22</v>
      </c>
      <c r="H25" s="35">
        <v>3</v>
      </c>
    </row>
    <row r="26" spans="1:8" x14ac:dyDescent="0.25">
      <c r="A26" s="33">
        <f>C26-2</f>
        <v>44697</v>
      </c>
      <c r="B26" s="8" t="s">
        <v>19</v>
      </c>
      <c r="C26" s="1">
        <f t="shared" si="8"/>
        <v>44699</v>
      </c>
      <c r="D26" s="9" t="str">
        <f t="shared" si="0"/>
        <v>Chester B</v>
      </c>
      <c r="E26" s="10" t="str">
        <f t="shared" si="1"/>
        <v>H</v>
      </c>
      <c r="G26" s="35" t="s">
        <v>24</v>
      </c>
      <c r="H26" s="35">
        <v>4</v>
      </c>
    </row>
    <row r="27" spans="1:8" x14ac:dyDescent="0.25">
      <c r="A27" s="33">
        <f>C27-3</f>
        <v>44697</v>
      </c>
      <c r="B27" s="8" t="s">
        <v>22</v>
      </c>
      <c r="C27" s="1">
        <f t="shared" si="8"/>
        <v>44700</v>
      </c>
      <c r="D27" s="9" t="str">
        <f t="shared" si="0"/>
        <v/>
      </c>
      <c r="E27" s="10" t="str">
        <f t="shared" si="1"/>
        <v/>
      </c>
      <c r="G27" s="35" t="s">
        <v>25</v>
      </c>
      <c r="H27" s="35">
        <v>5</v>
      </c>
    </row>
    <row r="28" spans="1:8" x14ac:dyDescent="0.25">
      <c r="A28" s="33">
        <f>C28-4</f>
        <v>44697</v>
      </c>
      <c r="B28" s="8" t="s">
        <v>24</v>
      </c>
      <c r="C28" s="1">
        <f t="shared" si="8"/>
        <v>44701</v>
      </c>
      <c r="D28" s="9" t="str">
        <f t="shared" si="0"/>
        <v/>
      </c>
      <c r="E28" s="10" t="str">
        <f t="shared" si="1"/>
        <v/>
      </c>
      <c r="G28" s="35" t="s">
        <v>23</v>
      </c>
      <c r="H28" s="35">
        <v>6</v>
      </c>
    </row>
    <row r="29" spans="1:8" x14ac:dyDescent="0.25">
      <c r="A29" s="33">
        <f>C29-5</f>
        <v>44697</v>
      </c>
      <c r="B29" s="8" t="s">
        <v>25</v>
      </c>
      <c r="C29" s="1">
        <f t="shared" si="8"/>
        <v>44702</v>
      </c>
      <c r="D29" s="9" t="str">
        <f t="shared" si="0"/>
        <v/>
      </c>
      <c r="E29" s="10" t="str">
        <f t="shared" si="1"/>
        <v/>
      </c>
    </row>
    <row r="30" spans="1:8" x14ac:dyDescent="0.25">
      <c r="A30" s="33">
        <f>C30-6</f>
        <v>44697</v>
      </c>
      <c r="B30" s="11" t="s">
        <v>23</v>
      </c>
      <c r="C30" s="12">
        <f t="shared" si="8"/>
        <v>44703</v>
      </c>
      <c r="D30" s="13" t="str">
        <f t="shared" si="0"/>
        <v/>
      </c>
      <c r="E30" s="14" t="str">
        <f t="shared" si="1"/>
        <v/>
      </c>
    </row>
    <row r="31" spans="1:8" x14ac:dyDescent="0.25">
      <c r="A31" s="33">
        <f>C31</f>
        <v>44704</v>
      </c>
      <c r="B31" s="4" t="s">
        <v>20</v>
      </c>
      <c r="C31" s="5">
        <f t="shared" si="8"/>
        <v>44704</v>
      </c>
      <c r="D31" s="6" t="str">
        <f t="shared" si="0"/>
        <v/>
      </c>
      <c r="E31" s="7" t="str">
        <f t="shared" si="1"/>
        <v/>
      </c>
    </row>
    <row r="32" spans="1:8" x14ac:dyDescent="0.25">
      <c r="A32" s="33">
        <f>C32-1</f>
        <v>44704</v>
      </c>
      <c r="B32" s="8" t="s">
        <v>21</v>
      </c>
      <c r="C32" s="1">
        <f t="shared" si="8"/>
        <v>44705</v>
      </c>
      <c r="D32" s="9" t="str">
        <f t="shared" si="0"/>
        <v/>
      </c>
      <c r="E32" s="10" t="str">
        <f t="shared" si="1"/>
        <v/>
      </c>
    </row>
    <row r="33" spans="1:10" ht="13" x14ac:dyDescent="0.3">
      <c r="A33" s="33">
        <f>C33-2</f>
        <v>44704</v>
      </c>
      <c r="B33" s="8" t="s">
        <v>19</v>
      </c>
      <c r="C33" s="1">
        <f t="shared" si="8"/>
        <v>44706</v>
      </c>
      <c r="D33" s="9" t="str">
        <f t="shared" si="0"/>
        <v/>
      </c>
      <c r="E33" s="10" t="str">
        <f t="shared" si="1"/>
        <v/>
      </c>
      <c r="H33" s="2"/>
      <c r="I33" s="2"/>
      <c r="J33" s="2"/>
    </row>
    <row r="34" spans="1:10" x14ac:dyDescent="0.25">
      <c r="A34" s="33">
        <f>C34-3</f>
        <v>44704</v>
      </c>
      <c r="B34" s="8" t="s">
        <v>22</v>
      </c>
      <c r="C34" s="1">
        <f t="shared" si="8"/>
        <v>44707</v>
      </c>
      <c r="D34" s="9" t="str">
        <f t="shared" si="0"/>
        <v/>
      </c>
      <c r="E34" s="10" t="str">
        <f t="shared" si="1"/>
        <v/>
      </c>
      <c r="H34" s="1"/>
    </row>
    <row r="35" spans="1:10" x14ac:dyDescent="0.25">
      <c r="A35" s="33">
        <f>C35-4</f>
        <v>44704</v>
      </c>
      <c r="B35" s="8" t="s">
        <v>24</v>
      </c>
      <c r="C35" s="1">
        <f t="shared" si="8"/>
        <v>44708</v>
      </c>
      <c r="D35" s="9" t="str">
        <f t="shared" ref="D35:D66" si="12">IF(VLOOKUP($A35,$G$3:$K$16,3,FALSE)=$B35,VLOOKUP($A35,$G$3:$K$16,4,FALSE),"")</f>
        <v/>
      </c>
      <c r="E35" s="10" t="str">
        <f t="shared" ref="E35:E66" si="13">IF(VLOOKUP($A35,$G$3:$K$16,3,FALSE)=$B35,VLOOKUP($A35,$G$3:$K$16,5,FALSE),"")</f>
        <v/>
      </c>
      <c r="H35" s="1"/>
    </row>
    <row r="36" spans="1:10" x14ac:dyDescent="0.25">
      <c r="A36" s="33">
        <f>C36-5</f>
        <v>44704</v>
      </c>
      <c r="B36" s="8" t="s">
        <v>25</v>
      </c>
      <c r="C36" s="1">
        <f t="shared" ref="C36:C67" si="14">C35+1</f>
        <v>44709</v>
      </c>
      <c r="D36" s="9" t="str">
        <f t="shared" si="12"/>
        <v>Hoylake</v>
      </c>
      <c r="E36" s="10" t="str">
        <f t="shared" si="13"/>
        <v>A</v>
      </c>
      <c r="H36" s="1"/>
    </row>
    <row r="37" spans="1:10" x14ac:dyDescent="0.25">
      <c r="A37" s="33">
        <f>C37-6</f>
        <v>44704</v>
      </c>
      <c r="B37" s="11" t="s">
        <v>23</v>
      </c>
      <c r="C37" s="12">
        <f t="shared" si="14"/>
        <v>44710</v>
      </c>
      <c r="D37" s="13" t="str">
        <f t="shared" si="12"/>
        <v/>
      </c>
      <c r="E37" s="14" t="str">
        <f t="shared" si="13"/>
        <v/>
      </c>
      <c r="H37" s="1"/>
    </row>
    <row r="38" spans="1:10" x14ac:dyDescent="0.25">
      <c r="A38" s="33">
        <f>C38</f>
        <v>44711</v>
      </c>
      <c r="B38" s="4" t="s">
        <v>20</v>
      </c>
      <c r="C38" s="5">
        <f t="shared" si="14"/>
        <v>44711</v>
      </c>
      <c r="D38" s="6" t="str">
        <f t="shared" si="12"/>
        <v>Chester C</v>
      </c>
      <c r="E38" s="7" t="str">
        <f t="shared" si="13"/>
        <v>A</v>
      </c>
      <c r="H38" s="1"/>
    </row>
    <row r="39" spans="1:10" x14ac:dyDescent="0.25">
      <c r="A39" s="33">
        <f>C39-1</f>
        <v>44711</v>
      </c>
      <c r="B39" s="8" t="s">
        <v>21</v>
      </c>
      <c r="C39" s="1">
        <f t="shared" si="14"/>
        <v>44712</v>
      </c>
      <c r="D39" s="9" t="str">
        <f t="shared" si="12"/>
        <v/>
      </c>
      <c r="E39" s="10" t="str">
        <f t="shared" si="13"/>
        <v/>
      </c>
      <c r="H39" s="1"/>
    </row>
    <row r="40" spans="1:10" x14ac:dyDescent="0.25">
      <c r="A40" s="33">
        <f>C40-2</f>
        <v>44711</v>
      </c>
      <c r="B40" s="8" t="s">
        <v>19</v>
      </c>
      <c r="C40" s="1">
        <f t="shared" si="14"/>
        <v>44713</v>
      </c>
      <c r="D40" s="9" t="str">
        <f t="shared" si="12"/>
        <v/>
      </c>
      <c r="E40" s="10" t="str">
        <f t="shared" si="13"/>
        <v/>
      </c>
      <c r="H40" s="1"/>
    </row>
    <row r="41" spans="1:10" x14ac:dyDescent="0.25">
      <c r="A41" s="33">
        <f>C41-3</f>
        <v>44711</v>
      </c>
      <c r="B41" s="8" t="s">
        <v>22</v>
      </c>
      <c r="C41" s="1">
        <f t="shared" si="14"/>
        <v>44714</v>
      </c>
      <c r="D41" s="9" t="str">
        <f t="shared" si="12"/>
        <v/>
      </c>
      <c r="E41" s="10" t="str">
        <f t="shared" si="13"/>
        <v/>
      </c>
      <c r="H41" s="1"/>
    </row>
    <row r="42" spans="1:10" x14ac:dyDescent="0.25">
      <c r="A42" s="33">
        <f>C42-4</f>
        <v>44711</v>
      </c>
      <c r="B42" s="8" t="s">
        <v>24</v>
      </c>
      <c r="C42" s="1">
        <f t="shared" si="14"/>
        <v>44715</v>
      </c>
      <c r="D42" s="9" t="str">
        <f t="shared" si="12"/>
        <v/>
      </c>
      <c r="E42" s="10" t="str">
        <f t="shared" si="13"/>
        <v/>
      </c>
      <c r="H42" s="1"/>
    </row>
    <row r="43" spans="1:10" x14ac:dyDescent="0.25">
      <c r="A43" s="33">
        <f>C43-5</f>
        <v>44711</v>
      </c>
      <c r="B43" s="8" t="s">
        <v>25</v>
      </c>
      <c r="C43" s="1">
        <f t="shared" si="14"/>
        <v>44716</v>
      </c>
      <c r="D43" s="9" t="str">
        <f t="shared" si="12"/>
        <v/>
      </c>
      <c r="E43" s="10" t="str">
        <f t="shared" si="13"/>
        <v/>
      </c>
      <c r="H43" s="1"/>
    </row>
    <row r="44" spans="1:10" x14ac:dyDescent="0.25">
      <c r="A44" s="33">
        <f>C44-6</f>
        <v>44711</v>
      </c>
      <c r="B44" s="11" t="s">
        <v>23</v>
      </c>
      <c r="C44" s="12">
        <f t="shared" si="14"/>
        <v>44717</v>
      </c>
      <c r="D44" s="13" t="str">
        <f t="shared" si="12"/>
        <v/>
      </c>
      <c r="E44" s="14" t="str">
        <f t="shared" si="13"/>
        <v/>
      </c>
      <c r="H44" s="1"/>
    </row>
    <row r="45" spans="1:10" x14ac:dyDescent="0.25">
      <c r="A45" s="33">
        <f>C45</f>
        <v>44718</v>
      </c>
      <c r="B45" s="4" t="s">
        <v>20</v>
      </c>
      <c r="C45" s="5">
        <f t="shared" si="14"/>
        <v>44718</v>
      </c>
      <c r="D45" s="6" t="str">
        <f t="shared" si="12"/>
        <v/>
      </c>
      <c r="E45" s="7" t="str">
        <f t="shared" si="13"/>
        <v/>
      </c>
      <c r="H45" s="1"/>
    </row>
    <row r="46" spans="1:10" x14ac:dyDescent="0.25">
      <c r="A46" s="33">
        <f>C46-1</f>
        <v>44718</v>
      </c>
      <c r="B46" s="8" t="s">
        <v>21</v>
      </c>
      <c r="C46" s="1">
        <f t="shared" si="14"/>
        <v>44719</v>
      </c>
      <c r="D46" s="9" t="str">
        <f t="shared" si="12"/>
        <v/>
      </c>
      <c r="E46" s="10" t="str">
        <f t="shared" si="13"/>
        <v/>
      </c>
    </row>
    <row r="47" spans="1:10" x14ac:dyDescent="0.25">
      <c r="A47" s="33">
        <f>C47-2</f>
        <v>44718</v>
      </c>
      <c r="B47" s="8" t="s">
        <v>19</v>
      </c>
      <c r="C47" s="1">
        <f t="shared" si="14"/>
        <v>44720</v>
      </c>
      <c r="D47" s="9" t="str">
        <f t="shared" si="12"/>
        <v>Mold B</v>
      </c>
      <c r="E47" s="10" t="str">
        <f t="shared" si="13"/>
        <v>H</v>
      </c>
    </row>
    <row r="48" spans="1:10" x14ac:dyDescent="0.25">
      <c r="A48" s="33">
        <f>C48-3</f>
        <v>44718</v>
      </c>
      <c r="B48" s="8" t="s">
        <v>22</v>
      </c>
      <c r="C48" s="1">
        <f t="shared" si="14"/>
        <v>44721</v>
      </c>
      <c r="D48" s="9" t="str">
        <f t="shared" si="12"/>
        <v/>
      </c>
      <c r="E48" s="10" t="str">
        <f t="shared" si="13"/>
        <v/>
      </c>
    </row>
    <row r="49" spans="1:5" x14ac:dyDescent="0.25">
      <c r="A49" s="33">
        <f>C49-4</f>
        <v>44718</v>
      </c>
      <c r="B49" s="8" t="s">
        <v>24</v>
      </c>
      <c r="C49" s="1">
        <f t="shared" si="14"/>
        <v>44722</v>
      </c>
      <c r="D49" s="9" t="str">
        <f t="shared" si="12"/>
        <v/>
      </c>
      <c r="E49" s="10" t="str">
        <f t="shared" si="13"/>
        <v/>
      </c>
    </row>
    <row r="50" spans="1:5" x14ac:dyDescent="0.25">
      <c r="A50" s="33">
        <f>C50-5</f>
        <v>44718</v>
      </c>
      <c r="B50" s="8" t="s">
        <v>25</v>
      </c>
      <c r="C50" s="1">
        <f t="shared" si="14"/>
        <v>44723</v>
      </c>
      <c r="D50" s="9" t="str">
        <f t="shared" si="12"/>
        <v/>
      </c>
      <c r="E50" s="10" t="str">
        <f t="shared" si="13"/>
        <v/>
      </c>
    </row>
    <row r="51" spans="1:5" x14ac:dyDescent="0.25">
      <c r="A51" s="33">
        <f>C51-6</f>
        <v>44718</v>
      </c>
      <c r="B51" s="11" t="s">
        <v>23</v>
      </c>
      <c r="C51" s="12">
        <f t="shared" si="14"/>
        <v>44724</v>
      </c>
      <c r="D51" s="13" t="str">
        <f t="shared" si="12"/>
        <v/>
      </c>
      <c r="E51" s="14" t="str">
        <f t="shared" si="13"/>
        <v/>
      </c>
    </row>
    <row r="52" spans="1:5" x14ac:dyDescent="0.25">
      <c r="A52" s="33">
        <f>C52</f>
        <v>44725</v>
      </c>
      <c r="B52" s="4" t="s">
        <v>20</v>
      </c>
      <c r="C52" s="5">
        <f t="shared" si="14"/>
        <v>44725</v>
      </c>
      <c r="D52" s="6" t="str">
        <f t="shared" si="12"/>
        <v/>
      </c>
      <c r="E52" s="7" t="str">
        <f t="shared" si="13"/>
        <v/>
      </c>
    </row>
    <row r="53" spans="1:5" x14ac:dyDescent="0.25">
      <c r="A53" s="33">
        <f>C53-1</f>
        <v>44725</v>
      </c>
      <c r="B53" s="8" t="s">
        <v>21</v>
      </c>
      <c r="C53" s="1">
        <f t="shared" si="14"/>
        <v>44726</v>
      </c>
      <c r="D53" s="9" t="str">
        <f t="shared" si="12"/>
        <v/>
      </c>
      <c r="E53" s="10" t="str">
        <f t="shared" si="13"/>
        <v/>
      </c>
    </row>
    <row r="54" spans="1:5" x14ac:dyDescent="0.25">
      <c r="A54" s="33">
        <f>C54-2</f>
        <v>44725</v>
      </c>
      <c r="B54" s="8" t="s">
        <v>19</v>
      </c>
      <c r="C54" s="1">
        <f t="shared" si="14"/>
        <v>44727</v>
      </c>
      <c r="D54" s="9" t="str">
        <f t="shared" si="12"/>
        <v/>
      </c>
      <c r="E54" s="10" t="str">
        <f t="shared" si="13"/>
        <v/>
      </c>
    </row>
    <row r="55" spans="1:5" x14ac:dyDescent="0.25">
      <c r="A55" s="33">
        <f>C55-3</f>
        <v>44725</v>
      </c>
      <c r="B55" s="8" t="s">
        <v>22</v>
      </c>
      <c r="C55" s="1">
        <f t="shared" si="14"/>
        <v>44728</v>
      </c>
      <c r="D55" s="9" t="str">
        <f t="shared" si="12"/>
        <v/>
      </c>
      <c r="E55" s="10" t="str">
        <f t="shared" si="13"/>
        <v/>
      </c>
    </row>
    <row r="56" spans="1:5" x14ac:dyDescent="0.25">
      <c r="A56" s="33">
        <f>C56-4</f>
        <v>44725</v>
      </c>
      <c r="B56" s="8" t="s">
        <v>24</v>
      </c>
      <c r="C56" s="1">
        <f t="shared" si="14"/>
        <v>44729</v>
      </c>
      <c r="D56" s="9" t="str">
        <f t="shared" si="12"/>
        <v/>
      </c>
      <c r="E56" s="10" t="str">
        <f t="shared" si="13"/>
        <v/>
      </c>
    </row>
    <row r="57" spans="1:5" x14ac:dyDescent="0.25">
      <c r="A57" s="33">
        <f>C57-5</f>
        <v>44725</v>
      </c>
      <c r="B57" s="8" t="s">
        <v>25</v>
      </c>
      <c r="C57" s="1">
        <f t="shared" si="14"/>
        <v>44730</v>
      </c>
      <c r="D57" s="9" t="str">
        <f t="shared" si="12"/>
        <v/>
      </c>
      <c r="E57" s="10" t="str">
        <f t="shared" si="13"/>
        <v/>
      </c>
    </row>
    <row r="58" spans="1:5" x14ac:dyDescent="0.25">
      <c r="A58" s="33">
        <f>C58-6</f>
        <v>44725</v>
      </c>
      <c r="B58" s="11" t="s">
        <v>23</v>
      </c>
      <c r="C58" s="12">
        <f t="shared" si="14"/>
        <v>44731</v>
      </c>
      <c r="D58" s="13" t="str">
        <f t="shared" si="12"/>
        <v/>
      </c>
      <c r="E58" s="14" t="str">
        <f t="shared" si="13"/>
        <v/>
      </c>
    </row>
    <row r="59" spans="1:5" x14ac:dyDescent="0.25">
      <c r="A59" s="33">
        <f>C59</f>
        <v>44732</v>
      </c>
      <c r="B59" s="4" t="s">
        <v>20</v>
      </c>
      <c r="C59" s="5">
        <f t="shared" si="14"/>
        <v>44732</v>
      </c>
      <c r="D59" s="6" t="str">
        <f t="shared" si="12"/>
        <v/>
      </c>
      <c r="E59" s="7" t="str">
        <f t="shared" si="13"/>
        <v/>
      </c>
    </row>
    <row r="60" spans="1:5" x14ac:dyDescent="0.25">
      <c r="A60" s="33">
        <f>C60-1</f>
        <v>44732</v>
      </c>
      <c r="B60" s="8" t="s">
        <v>21</v>
      </c>
      <c r="C60" s="1">
        <f t="shared" si="14"/>
        <v>44733</v>
      </c>
      <c r="D60" s="9" t="str">
        <f t="shared" si="12"/>
        <v/>
      </c>
      <c r="E60" s="10" t="str">
        <f t="shared" si="13"/>
        <v/>
      </c>
    </row>
    <row r="61" spans="1:5" x14ac:dyDescent="0.25">
      <c r="A61" s="33">
        <f>C61-2</f>
        <v>44732</v>
      </c>
      <c r="B61" s="8" t="s">
        <v>19</v>
      </c>
      <c r="C61" s="1">
        <f t="shared" si="14"/>
        <v>44734</v>
      </c>
      <c r="D61" s="9" t="str">
        <f t="shared" si="12"/>
        <v/>
      </c>
      <c r="E61" s="10" t="str">
        <f t="shared" si="13"/>
        <v/>
      </c>
    </row>
    <row r="62" spans="1:5" x14ac:dyDescent="0.25">
      <c r="A62" s="33">
        <f>C62-3</f>
        <v>44732</v>
      </c>
      <c r="B62" s="8" t="s">
        <v>22</v>
      </c>
      <c r="C62" s="1">
        <f t="shared" si="14"/>
        <v>44735</v>
      </c>
      <c r="D62" s="9" t="str">
        <f t="shared" si="12"/>
        <v/>
      </c>
      <c r="E62" s="10" t="str">
        <f t="shared" si="13"/>
        <v/>
      </c>
    </row>
    <row r="63" spans="1:5" x14ac:dyDescent="0.25">
      <c r="A63" s="33">
        <f>C63-4</f>
        <v>44732</v>
      </c>
      <c r="B63" s="8" t="s">
        <v>24</v>
      </c>
      <c r="C63" s="1">
        <f t="shared" si="14"/>
        <v>44736</v>
      </c>
      <c r="D63" s="9" t="str">
        <f t="shared" si="12"/>
        <v>Helsby</v>
      </c>
      <c r="E63" s="10" t="str">
        <f t="shared" si="13"/>
        <v>A</v>
      </c>
    </row>
    <row r="64" spans="1:5" x14ac:dyDescent="0.25">
      <c r="A64" s="33">
        <f>C64-5</f>
        <v>44732</v>
      </c>
      <c r="B64" s="8" t="s">
        <v>25</v>
      </c>
      <c r="C64" s="1">
        <f t="shared" si="14"/>
        <v>44737</v>
      </c>
      <c r="D64" s="9" t="str">
        <f t="shared" si="12"/>
        <v/>
      </c>
      <c r="E64" s="10" t="str">
        <f t="shared" si="13"/>
        <v/>
      </c>
    </row>
    <row r="65" spans="1:5" x14ac:dyDescent="0.25">
      <c r="A65" s="33">
        <f>C65-6</f>
        <v>44732</v>
      </c>
      <c r="B65" s="11" t="s">
        <v>23</v>
      </c>
      <c r="C65" s="12">
        <f t="shared" si="14"/>
        <v>44738</v>
      </c>
      <c r="D65" s="13" t="str">
        <f t="shared" si="12"/>
        <v/>
      </c>
      <c r="E65" s="14" t="str">
        <f t="shared" si="13"/>
        <v/>
      </c>
    </row>
    <row r="66" spans="1:5" x14ac:dyDescent="0.25">
      <c r="A66" s="33">
        <f>C66</f>
        <v>44739</v>
      </c>
      <c r="B66" s="4" t="s">
        <v>20</v>
      </c>
      <c r="C66" s="5">
        <f t="shared" si="14"/>
        <v>44739</v>
      </c>
      <c r="D66" s="6" t="str">
        <f t="shared" si="12"/>
        <v/>
      </c>
      <c r="E66" s="7" t="str">
        <f t="shared" si="13"/>
        <v/>
      </c>
    </row>
    <row r="67" spans="1:5" x14ac:dyDescent="0.25">
      <c r="A67" s="33">
        <f>C67-1</f>
        <v>44739</v>
      </c>
      <c r="B67" s="8" t="s">
        <v>21</v>
      </c>
      <c r="C67" s="1">
        <f t="shared" si="14"/>
        <v>44740</v>
      </c>
      <c r="D67" s="9" t="str">
        <f t="shared" ref="D67:D100" si="15">IF(VLOOKUP($A67,$G$3:$K$16,3,FALSE)=$B67,VLOOKUP($A67,$G$3:$K$16,4,FALSE),"")</f>
        <v/>
      </c>
      <c r="E67" s="10" t="str">
        <f t="shared" ref="E67:E100" si="16">IF(VLOOKUP($A67,$G$3:$K$16,3,FALSE)=$B67,VLOOKUP($A67,$G$3:$K$16,5,FALSE),"")</f>
        <v/>
      </c>
    </row>
    <row r="68" spans="1:5" x14ac:dyDescent="0.25">
      <c r="A68" s="33">
        <f>C68-2</f>
        <v>44739</v>
      </c>
      <c r="B68" s="8" t="s">
        <v>19</v>
      </c>
      <c r="C68" s="1">
        <f t="shared" ref="C68:C100" si="17">C67+1</f>
        <v>44741</v>
      </c>
      <c r="D68" s="9" t="str">
        <f t="shared" si="15"/>
        <v>Glan Aber B</v>
      </c>
      <c r="E68" s="10" t="str">
        <f t="shared" si="16"/>
        <v>H</v>
      </c>
    </row>
    <row r="69" spans="1:5" x14ac:dyDescent="0.25">
      <c r="A69" s="33">
        <f>C69-3</f>
        <v>44739</v>
      </c>
      <c r="B69" s="8" t="s">
        <v>22</v>
      </c>
      <c r="C69" s="1">
        <f t="shared" si="17"/>
        <v>44742</v>
      </c>
      <c r="D69" s="9" t="str">
        <f t="shared" si="15"/>
        <v/>
      </c>
      <c r="E69" s="10" t="str">
        <f t="shared" si="16"/>
        <v/>
      </c>
    </row>
    <row r="70" spans="1:5" x14ac:dyDescent="0.25">
      <c r="A70" s="33">
        <f>C70-4</f>
        <v>44739</v>
      </c>
      <c r="B70" s="8" t="s">
        <v>24</v>
      </c>
      <c r="C70" s="1">
        <f t="shared" si="17"/>
        <v>44743</v>
      </c>
      <c r="D70" s="9" t="str">
        <f t="shared" si="15"/>
        <v/>
      </c>
      <c r="E70" s="10" t="str">
        <f t="shared" si="16"/>
        <v/>
      </c>
    </row>
    <row r="71" spans="1:5" x14ac:dyDescent="0.25">
      <c r="A71" s="33">
        <f>C71-5</f>
        <v>44739</v>
      </c>
      <c r="B71" s="8" t="s">
        <v>25</v>
      </c>
      <c r="C71" s="1">
        <f t="shared" si="17"/>
        <v>44744</v>
      </c>
      <c r="D71" s="9" t="str">
        <f t="shared" si="15"/>
        <v/>
      </c>
      <c r="E71" s="10" t="str">
        <f t="shared" si="16"/>
        <v/>
      </c>
    </row>
    <row r="72" spans="1:5" x14ac:dyDescent="0.25">
      <c r="A72" s="33">
        <f>C72-6</f>
        <v>44739</v>
      </c>
      <c r="B72" s="11" t="s">
        <v>23</v>
      </c>
      <c r="C72" s="12">
        <f t="shared" si="17"/>
        <v>44745</v>
      </c>
      <c r="D72" s="13" t="str">
        <f t="shared" si="15"/>
        <v/>
      </c>
      <c r="E72" s="14" t="str">
        <f t="shared" si="16"/>
        <v/>
      </c>
    </row>
    <row r="73" spans="1:5" x14ac:dyDescent="0.25">
      <c r="A73" s="33">
        <f>C73</f>
        <v>44746</v>
      </c>
      <c r="B73" s="4" t="s">
        <v>20</v>
      </c>
      <c r="C73" s="5">
        <f t="shared" si="17"/>
        <v>44746</v>
      </c>
      <c r="D73" s="6" t="str">
        <f t="shared" si="15"/>
        <v>Chester B</v>
      </c>
      <c r="E73" s="7" t="str">
        <f t="shared" si="16"/>
        <v>A</v>
      </c>
    </row>
    <row r="74" spans="1:5" x14ac:dyDescent="0.25">
      <c r="A74" s="33">
        <f>C74-1</f>
        <v>44746</v>
      </c>
      <c r="B74" s="8" t="s">
        <v>21</v>
      </c>
      <c r="C74" s="1">
        <f t="shared" si="17"/>
        <v>44747</v>
      </c>
      <c r="D74" s="9" t="str">
        <f t="shared" si="15"/>
        <v/>
      </c>
      <c r="E74" s="10" t="str">
        <f t="shared" si="16"/>
        <v/>
      </c>
    </row>
    <row r="75" spans="1:5" x14ac:dyDescent="0.25">
      <c r="A75" s="33">
        <f>C75-2</f>
        <v>44746</v>
      </c>
      <c r="B75" s="8" t="s">
        <v>19</v>
      </c>
      <c r="C75" s="1">
        <f t="shared" si="17"/>
        <v>44748</v>
      </c>
      <c r="D75" s="9" t="str">
        <f t="shared" si="15"/>
        <v/>
      </c>
      <c r="E75" s="10" t="str">
        <f t="shared" si="16"/>
        <v/>
      </c>
    </row>
    <row r="76" spans="1:5" x14ac:dyDescent="0.25">
      <c r="A76" s="33">
        <f>C76-3</f>
        <v>44746</v>
      </c>
      <c r="B76" s="8" t="s">
        <v>22</v>
      </c>
      <c r="C76" s="1">
        <f t="shared" si="17"/>
        <v>44749</v>
      </c>
      <c r="D76" s="9" t="str">
        <f t="shared" si="15"/>
        <v/>
      </c>
      <c r="E76" s="10" t="str">
        <f t="shared" si="16"/>
        <v/>
      </c>
    </row>
    <row r="77" spans="1:5" x14ac:dyDescent="0.25">
      <c r="A77" s="33">
        <f>C77-4</f>
        <v>44746</v>
      </c>
      <c r="B77" s="8" t="s">
        <v>24</v>
      </c>
      <c r="C77" s="1">
        <f t="shared" si="17"/>
        <v>44750</v>
      </c>
      <c r="D77" s="9" t="str">
        <f t="shared" si="15"/>
        <v/>
      </c>
      <c r="E77" s="10" t="str">
        <f t="shared" si="16"/>
        <v/>
      </c>
    </row>
    <row r="78" spans="1:5" x14ac:dyDescent="0.25">
      <c r="A78" s="33">
        <f>C78-5</f>
        <v>44746</v>
      </c>
      <c r="B78" s="8" t="s">
        <v>25</v>
      </c>
      <c r="C78" s="1">
        <f t="shared" si="17"/>
        <v>44751</v>
      </c>
      <c r="D78" s="9" t="str">
        <f t="shared" si="15"/>
        <v/>
      </c>
      <c r="E78" s="10" t="str">
        <f t="shared" si="16"/>
        <v/>
      </c>
    </row>
    <row r="79" spans="1:5" x14ac:dyDescent="0.25">
      <c r="A79" s="33">
        <f>C79-6</f>
        <v>44746</v>
      </c>
      <c r="B79" s="11" t="s">
        <v>23</v>
      </c>
      <c r="C79" s="12">
        <f t="shared" si="17"/>
        <v>44752</v>
      </c>
      <c r="D79" s="13" t="str">
        <f t="shared" si="15"/>
        <v/>
      </c>
      <c r="E79" s="14" t="str">
        <f t="shared" si="16"/>
        <v/>
      </c>
    </row>
    <row r="80" spans="1:5" x14ac:dyDescent="0.25">
      <c r="A80" s="33">
        <f>C80</f>
        <v>44753</v>
      </c>
      <c r="B80" s="4" t="s">
        <v>20</v>
      </c>
      <c r="C80" s="5">
        <f t="shared" si="17"/>
        <v>44753</v>
      </c>
      <c r="D80" s="6" t="str">
        <f t="shared" si="15"/>
        <v/>
      </c>
      <c r="E80" s="7" t="str">
        <f t="shared" si="16"/>
        <v/>
      </c>
    </row>
    <row r="81" spans="1:5" x14ac:dyDescent="0.25">
      <c r="A81" s="33">
        <f>C81-1</f>
        <v>44753</v>
      </c>
      <c r="B81" s="8" t="s">
        <v>21</v>
      </c>
      <c r="C81" s="1">
        <f t="shared" si="17"/>
        <v>44754</v>
      </c>
      <c r="D81" s="9" t="str">
        <f t="shared" si="15"/>
        <v/>
      </c>
      <c r="E81" s="10" t="str">
        <f t="shared" si="16"/>
        <v/>
      </c>
    </row>
    <row r="82" spans="1:5" x14ac:dyDescent="0.25">
      <c r="A82" s="33">
        <f>C82-2</f>
        <v>44753</v>
      </c>
      <c r="B82" s="8" t="s">
        <v>19</v>
      </c>
      <c r="C82" s="1">
        <f t="shared" si="17"/>
        <v>44755</v>
      </c>
      <c r="D82" s="9" t="str">
        <f t="shared" si="15"/>
        <v>Hoylake</v>
      </c>
      <c r="E82" s="10" t="str">
        <f t="shared" si="16"/>
        <v>H</v>
      </c>
    </row>
    <row r="83" spans="1:5" x14ac:dyDescent="0.25">
      <c r="A83" s="33">
        <f>C83-3</f>
        <v>44753</v>
      </c>
      <c r="B83" s="8" t="s">
        <v>22</v>
      </c>
      <c r="C83" s="1">
        <f t="shared" si="17"/>
        <v>44756</v>
      </c>
      <c r="D83" s="9" t="str">
        <f t="shared" si="15"/>
        <v/>
      </c>
      <c r="E83" s="10" t="str">
        <f t="shared" si="16"/>
        <v/>
      </c>
    </row>
    <row r="84" spans="1:5" x14ac:dyDescent="0.25">
      <c r="A84" s="33">
        <f>C84-4</f>
        <v>44753</v>
      </c>
      <c r="B84" s="8" t="s">
        <v>24</v>
      </c>
      <c r="C84" s="1">
        <f t="shared" si="17"/>
        <v>44757</v>
      </c>
      <c r="D84" s="9" t="str">
        <f t="shared" si="15"/>
        <v/>
      </c>
      <c r="E84" s="10" t="str">
        <f t="shared" si="16"/>
        <v/>
      </c>
    </row>
    <row r="85" spans="1:5" x14ac:dyDescent="0.25">
      <c r="A85" s="33">
        <f>C85-5</f>
        <v>44753</v>
      </c>
      <c r="B85" s="8" t="s">
        <v>25</v>
      </c>
      <c r="C85" s="1">
        <f t="shared" si="17"/>
        <v>44758</v>
      </c>
      <c r="D85" s="9" t="str">
        <f t="shared" si="15"/>
        <v/>
      </c>
      <c r="E85" s="10" t="str">
        <f t="shared" si="16"/>
        <v/>
      </c>
    </row>
    <row r="86" spans="1:5" x14ac:dyDescent="0.25">
      <c r="A86" s="33">
        <f>C86-6</f>
        <v>44753</v>
      </c>
      <c r="B86" s="11" t="s">
        <v>23</v>
      </c>
      <c r="C86" s="12">
        <f t="shared" si="17"/>
        <v>44759</v>
      </c>
      <c r="D86" s="13" t="str">
        <f t="shared" si="15"/>
        <v/>
      </c>
      <c r="E86" s="14" t="str">
        <f t="shared" si="16"/>
        <v/>
      </c>
    </row>
    <row r="87" spans="1:5" x14ac:dyDescent="0.25">
      <c r="A87" s="33">
        <f>C87</f>
        <v>44760</v>
      </c>
      <c r="B87" s="4" t="s">
        <v>20</v>
      </c>
      <c r="C87" s="5">
        <f t="shared" si="17"/>
        <v>44760</v>
      </c>
      <c r="D87" s="6" t="str">
        <f t="shared" si="15"/>
        <v/>
      </c>
      <c r="E87" s="7" t="str">
        <f t="shared" si="16"/>
        <v/>
      </c>
    </row>
    <row r="88" spans="1:5" x14ac:dyDescent="0.25">
      <c r="A88" s="33">
        <f>C88-1</f>
        <v>44760</v>
      </c>
      <c r="B88" s="8" t="s">
        <v>21</v>
      </c>
      <c r="C88" s="1">
        <f t="shared" si="17"/>
        <v>44761</v>
      </c>
      <c r="D88" s="9" t="str">
        <f t="shared" si="15"/>
        <v/>
      </c>
      <c r="E88" s="10" t="str">
        <f t="shared" si="16"/>
        <v/>
      </c>
    </row>
    <row r="89" spans="1:5" x14ac:dyDescent="0.25">
      <c r="A89" s="33">
        <f>C89-2</f>
        <v>44760</v>
      </c>
      <c r="B89" s="8" t="s">
        <v>19</v>
      </c>
      <c r="C89" s="1">
        <f t="shared" si="17"/>
        <v>44762</v>
      </c>
      <c r="D89" s="9" t="str">
        <f t="shared" si="15"/>
        <v>Chester C</v>
      </c>
      <c r="E89" s="10" t="str">
        <f t="shared" si="16"/>
        <v>H</v>
      </c>
    </row>
    <row r="90" spans="1:5" x14ac:dyDescent="0.25">
      <c r="A90" s="33">
        <f>C90-3</f>
        <v>44760</v>
      </c>
      <c r="B90" s="8" t="s">
        <v>22</v>
      </c>
      <c r="C90" s="1">
        <f t="shared" si="17"/>
        <v>44763</v>
      </c>
      <c r="D90" s="9" t="str">
        <f t="shared" si="15"/>
        <v/>
      </c>
      <c r="E90" s="10" t="str">
        <f t="shared" si="16"/>
        <v/>
      </c>
    </row>
    <row r="91" spans="1:5" x14ac:dyDescent="0.25">
      <c r="A91" s="33">
        <f>C91-4</f>
        <v>44760</v>
      </c>
      <c r="B91" s="8" t="s">
        <v>24</v>
      </c>
      <c r="C91" s="1">
        <f t="shared" si="17"/>
        <v>44764</v>
      </c>
      <c r="D91" s="9" t="str">
        <f t="shared" si="15"/>
        <v/>
      </c>
      <c r="E91" s="10" t="str">
        <f t="shared" si="16"/>
        <v/>
      </c>
    </row>
    <row r="92" spans="1:5" x14ac:dyDescent="0.25">
      <c r="A92" s="33">
        <f>C92-5</f>
        <v>44760</v>
      </c>
      <c r="B92" s="8" t="s">
        <v>25</v>
      </c>
      <c r="C92" s="1">
        <f t="shared" si="17"/>
        <v>44765</v>
      </c>
      <c r="D92" s="9" t="str">
        <f t="shared" si="15"/>
        <v/>
      </c>
      <c r="E92" s="10" t="str">
        <f t="shared" si="16"/>
        <v/>
      </c>
    </row>
    <row r="93" spans="1:5" x14ac:dyDescent="0.25">
      <c r="A93" s="33">
        <f>C93-6</f>
        <v>44760</v>
      </c>
      <c r="B93" s="11" t="s">
        <v>23</v>
      </c>
      <c r="C93" s="12">
        <f t="shared" si="17"/>
        <v>44766</v>
      </c>
      <c r="D93" s="13" t="str">
        <f t="shared" si="15"/>
        <v/>
      </c>
      <c r="E93" s="14" t="str">
        <f t="shared" si="16"/>
        <v/>
      </c>
    </row>
    <row r="94" spans="1:5" x14ac:dyDescent="0.25">
      <c r="A94" s="33">
        <f>C94</f>
        <v>44767</v>
      </c>
      <c r="B94" s="4" t="s">
        <v>20</v>
      </c>
      <c r="C94" s="5">
        <f t="shared" si="17"/>
        <v>44767</v>
      </c>
      <c r="D94" s="6" t="str">
        <f t="shared" si="15"/>
        <v>Mold B</v>
      </c>
      <c r="E94" s="7" t="str">
        <f t="shared" si="16"/>
        <v>A</v>
      </c>
    </row>
    <row r="95" spans="1:5" x14ac:dyDescent="0.25">
      <c r="A95" s="33">
        <f>C95-1</f>
        <v>44767</v>
      </c>
      <c r="B95" s="8" t="s">
        <v>21</v>
      </c>
      <c r="C95" s="1">
        <f t="shared" si="17"/>
        <v>44768</v>
      </c>
      <c r="D95" s="9" t="str">
        <f t="shared" si="15"/>
        <v/>
      </c>
      <c r="E95" s="10" t="str">
        <f t="shared" si="16"/>
        <v/>
      </c>
    </row>
    <row r="96" spans="1:5" x14ac:dyDescent="0.25">
      <c r="A96" s="33">
        <f>C96-2</f>
        <v>44767</v>
      </c>
      <c r="B96" s="8" t="s">
        <v>19</v>
      </c>
      <c r="C96" s="1">
        <f t="shared" si="17"/>
        <v>44769</v>
      </c>
      <c r="D96" s="9" t="str">
        <f t="shared" si="15"/>
        <v/>
      </c>
      <c r="E96" s="10" t="str">
        <f t="shared" si="16"/>
        <v/>
      </c>
    </row>
    <row r="97" spans="1:5" x14ac:dyDescent="0.25">
      <c r="A97" s="33">
        <f>C97-3</f>
        <v>44767</v>
      </c>
      <c r="B97" s="8" t="s">
        <v>22</v>
      </c>
      <c r="C97" s="1">
        <f t="shared" si="17"/>
        <v>44770</v>
      </c>
      <c r="D97" s="9" t="str">
        <f t="shared" si="15"/>
        <v/>
      </c>
      <c r="E97" s="10" t="str">
        <f t="shared" si="16"/>
        <v/>
      </c>
    </row>
    <row r="98" spans="1:5" x14ac:dyDescent="0.25">
      <c r="A98" s="33">
        <f>C98-4</f>
        <v>44767</v>
      </c>
      <c r="B98" s="8" t="s">
        <v>24</v>
      </c>
      <c r="C98" s="1">
        <f t="shared" si="17"/>
        <v>44771</v>
      </c>
      <c r="D98" s="9" t="str">
        <f t="shared" si="15"/>
        <v/>
      </c>
      <c r="E98" s="10" t="str">
        <f t="shared" si="16"/>
        <v/>
      </c>
    </row>
    <row r="99" spans="1:5" x14ac:dyDescent="0.25">
      <c r="A99" s="33">
        <f>C99-5</f>
        <v>44767</v>
      </c>
      <c r="B99" s="8" t="s">
        <v>25</v>
      </c>
      <c r="C99" s="1">
        <f t="shared" si="17"/>
        <v>44772</v>
      </c>
      <c r="D99" s="9" t="str">
        <f t="shared" si="15"/>
        <v/>
      </c>
      <c r="E99" s="10" t="str">
        <f t="shared" si="16"/>
        <v/>
      </c>
    </row>
    <row r="100" spans="1:5" x14ac:dyDescent="0.25">
      <c r="A100" s="33">
        <f>C100-6</f>
        <v>44767</v>
      </c>
      <c r="B100" s="11" t="s">
        <v>23</v>
      </c>
      <c r="C100" s="12">
        <f t="shared" si="17"/>
        <v>44773</v>
      </c>
      <c r="D100" s="13" t="str">
        <f t="shared" si="15"/>
        <v/>
      </c>
      <c r="E100" s="14" t="str">
        <f t="shared" si="16"/>
        <v/>
      </c>
    </row>
  </sheetData>
  <mergeCells count="4">
    <mergeCell ref="A1:E1"/>
    <mergeCell ref="G1:K1"/>
    <mergeCell ref="M1:O1"/>
    <mergeCell ref="Q1:T1"/>
  </mergeCells>
  <phoneticPr fontId="0" type="noConversion"/>
  <conditionalFormatting sqref="D3:E100">
    <cfRule type="expression" dxfId="1" priority="1" stopIfTrue="1">
      <formula>$E3="H"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0"/>
  <sheetViews>
    <sheetView topLeftCell="B1" zoomScale="85" zoomScaleNormal="85" workbookViewId="0">
      <selection activeCell="N11" sqref="N11"/>
    </sheetView>
  </sheetViews>
  <sheetFormatPr defaultColWidth="9.1796875" defaultRowHeight="12.5" x14ac:dyDescent="0.25"/>
  <cols>
    <col min="1" max="1" width="13.81640625" style="3" hidden="1" customWidth="1"/>
    <col min="2" max="2" width="7.7265625" style="3" customWidth="1"/>
    <col min="3" max="3" width="9.453125" style="3" customWidth="1"/>
    <col min="4" max="4" width="11.453125" style="3" bestFit="1" customWidth="1"/>
    <col min="5" max="5" width="4.7265625" style="3" customWidth="1"/>
    <col min="6" max="6" width="9.1796875" style="3"/>
    <col min="7" max="7" width="14.1796875" style="3" customWidth="1"/>
    <col min="8" max="8" width="9.54296875" style="3" customWidth="1"/>
    <col min="9" max="9" width="10" style="3" customWidth="1"/>
    <col min="10" max="10" width="14.453125" style="3" customWidth="1"/>
    <col min="11" max="11" width="5.1796875" style="3" customWidth="1"/>
    <col min="12" max="12" width="9.1796875" style="3"/>
    <col min="13" max="13" width="3.453125" style="3" customWidth="1"/>
    <col min="14" max="14" width="12.26953125" style="3" customWidth="1"/>
    <col min="15" max="15" width="11" style="3" customWidth="1"/>
    <col min="16" max="16" width="4.26953125" style="3" customWidth="1"/>
    <col min="17" max="17" width="14.7265625" style="3" bestFit="1" customWidth="1"/>
    <col min="18" max="18" width="12.54296875" style="3" customWidth="1"/>
    <col min="19" max="19" width="7.1796875" style="3" customWidth="1"/>
    <col min="20" max="20" width="8.1796875" style="3" customWidth="1"/>
    <col min="21" max="21" width="6" style="3" customWidth="1"/>
    <col min="22" max="16384" width="9.1796875" style="3"/>
  </cols>
  <sheetData>
    <row r="1" spans="1:21" ht="13" x14ac:dyDescent="0.3">
      <c r="A1" s="51" t="s">
        <v>0</v>
      </c>
      <c r="B1" s="50"/>
      <c r="C1" s="50"/>
      <c r="D1" s="50"/>
      <c r="E1" s="50"/>
      <c r="G1" s="52" t="s">
        <v>1</v>
      </c>
      <c r="H1" s="53"/>
      <c r="I1" s="54"/>
      <c r="J1" s="54"/>
      <c r="K1" s="55"/>
      <c r="M1" s="52" t="s">
        <v>2</v>
      </c>
      <c r="N1" s="54"/>
      <c r="O1" s="55"/>
      <c r="Q1" s="52" t="s">
        <v>3</v>
      </c>
      <c r="R1" s="54" t="s">
        <v>3</v>
      </c>
      <c r="S1" s="54"/>
      <c r="T1" s="55"/>
    </row>
    <row r="2" spans="1:21" x14ac:dyDescent="0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G2" s="15" t="s">
        <v>4</v>
      </c>
      <c r="H2" s="16" t="s">
        <v>6</v>
      </c>
      <c r="I2" s="17" t="s">
        <v>9</v>
      </c>
      <c r="J2" s="17" t="s">
        <v>7</v>
      </c>
      <c r="K2" s="18" t="s">
        <v>8</v>
      </c>
      <c r="M2" s="15" t="s">
        <v>10</v>
      </c>
      <c r="N2" s="9" t="s">
        <v>11</v>
      </c>
      <c r="O2" s="10" t="s">
        <v>12</v>
      </c>
      <c r="Q2" s="15" t="s">
        <v>4</v>
      </c>
      <c r="R2" s="9" t="s">
        <v>13</v>
      </c>
      <c r="S2" s="9" t="s">
        <v>8</v>
      </c>
      <c r="T2" s="10" t="s">
        <v>5</v>
      </c>
    </row>
    <row r="3" spans="1:21" x14ac:dyDescent="0.25">
      <c r="A3" s="33">
        <f>C3</f>
        <v>44676</v>
      </c>
      <c r="B3" s="4" t="s">
        <v>20</v>
      </c>
      <c r="C3" s="5">
        <f>Q3</f>
        <v>44676</v>
      </c>
      <c r="D3" s="6" t="str">
        <f t="shared" ref="D3:D34" si="0">IF(VLOOKUP($A3,$G$3:$K$16,3,FALSE)=$B3,VLOOKUP($A3,$G$3:$K$16,4,FALSE),"")</f>
        <v/>
      </c>
      <c r="E3" s="7" t="str">
        <f t="shared" ref="E3:E34" si="1">IF(VLOOKUP($A3,$G$3:$K$16,3,FALSE)=$B3,VLOOKUP($A3,$G$3:$K$16,5,FALSE),"")</f>
        <v/>
      </c>
      <c r="G3" s="19">
        <f t="shared" ref="G3:G16" si="2">Q3</f>
        <v>44676</v>
      </c>
      <c r="H3" s="1">
        <f t="shared" ref="H3:H16" si="3">IF(I3="","",G3+VLOOKUP(I3,$G$22:$H$28,2,FALSE))</f>
        <v>44678</v>
      </c>
      <c r="I3" s="9" t="str">
        <f t="shared" ref="I3:I16" si="4">T3</f>
        <v>Wed</v>
      </c>
      <c r="J3" s="9" t="str">
        <f t="shared" ref="J3:J16" si="5">IF(VLOOKUP(R3,$M$3:$O$10,2,FALSE)="","",VLOOKUP(R3,$M$3:$O$10,2,FALSE))</f>
        <v>Hoole B</v>
      </c>
      <c r="K3" s="10" t="str">
        <f t="shared" ref="K3:K16" si="6">IF(J3="","",S3)</f>
        <v>A</v>
      </c>
      <c r="M3" s="15">
        <v>1</v>
      </c>
      <c r="N3" s="22" t="s">
        <v>67</v>
      </c>
      <c r="O3" s="23" t="s">
        <v>19</v>
      </c>
      <c r="Q3" s="29">
        <f>Men!Q3</f>
        <v>44676</v>
      </c>
      <c r="R3" s="16">
        <f>MID(VLOOKUP($M$13,'Men''s B'!$V$3:$AC$10,$U3,FALSE),1,1)*1</f>
        <v>5</v>
      </c>
      <c r="S3" s="16" t="str">
        <f>MID(VLOOKUP($M$13,'Men''s B'!$V$3:$AC$10,$U3,FALSE),2,1)</f>
        <v>A</v>
      </c>
      <c r="T3" s="10" t="str">
        <f t="shared" ref="T3:T16" si="7">IF(VLOOKUP(R3,$M$3:$O$10,2,FALSE)="","",IF(S3="H",$O$13,VLOOKUP(R3,$M$3:$O$10,3,FALSE)))</f>
        <v>Wed</v>
      </c>
      <c r="U3" s="3">
        <v>2</v>
      </c>
    </row>
    <row r="4" spans="1:21" x14ac:dyDescent="0.25">
      <c r="A4" s="33">
        <f>C4-1</f>
        <v>44676</v>
      </c>
      <c r="B4" s="8" t="s">
        <v>21</v>
      </c>
      <c r="C4" s="1">
        <f t="shared" ref="C4:C35" si="8">C3+1</f>
        <v>44677</v>
      </c>
      <c r="D4" s="9" t="str">
        <f t="shared" si="0"/>
        <v/>
      </c>
      <c r="E4" s="10" t="str">
        <f t="shared" si="1"/>
        <v/>
      </c>
      <c r="G4" s="19">
        <f t="shared" si="2"/>
        <v>44683</v>
      </c>
      <c r="H4" s="1">
        <f t="shared" si="3"/>
        <v>44686</v>
      </c>
      <c r="I4" s="9" t="str">
        <f t="shared" si="4"/>
        <v>Thurs</v>
      </c>
      <c r="J4" s="9" t="str">
        <f t="shared" si="5"/>
        <v>Hoylake</v>
      </c>
      <c r="K4" s="10" t="str">
        <f t="shared" si="6"/>
        <v>H</v>
      </c>
      <c r="M4" s="15">
        <v>2</v>
      </c>
      <c r="N4" s="22" t="s">
        <v>64</v>
      </c>
      <c r="O4" s="23" t="s">
        <v>22</v>
      </c>
      <c r="Q4" s="19">
        <f t="shared" ref="Q4:Q16" si="9">Q3+7</f>
        <v>44683</v>
      </c>
      <c r="R4" s="16">
        <f>MID(VLOOKUP($M$13,'Men''s B'!$V$3:$AC$10,$U4,FALSE),1,1)*1</f>
        <v>8</v>
      </c>
      <c r="S4" s="16" t="str">
        <f>MID(VLOOKUP($M$13,'Men''s B'!$V$3:$AC$10,$U4,FALSE),2,1)</f>
        <v>H</v>
      </c>
      <c r="T4" s="10" t="str">
        <f t="shared" si="7"/>
        <v>Thurs</v>
      </c>
      <c r="U4" s="3">
        <v>3</v>
      </c>
    </row>
    <row r="5" spans="1:21" x14ac:dyDescent="0.25">
      <c r="A5" s="33">
        <f>C5-2</f>
        <v>44676</v>
      </c>
      <c r="B5" s="8" t="s">
        <v>19</v>
      </c>
      <c r="C5" s="1">
        <f t="shared" si="8"/>
        <v>44678</v>
      </c>
      <c r="D5" s="9" t="str">
        <f t="shared" si="0"/>
        <v>Hoole B</v>
      </c>
      <c r="E5" s="10" t="str">
        <f t="shared" si="1"/>
        <v>A</v>
      </c>
      <c r="G5" s="19">
        <f t="shared" si="2"/>
        <v>44690</v>
      </c>
      <c r="H5" s="1">
        <f t="shared" si="3"/>
        <v>44693</v>
      </c>
      <c r="I5" s="9" t="str">
        <f t="shared" si="4"/>
        <v>Thurs</v>
      </c>
      <c r="J5" s="9" t="str">
        <f t="shared" si="5"/>
        <v>Malpas</v>
      </c>
      <c r="K5" s="10" t="str">
        <f t="shared" si="6"/>
        <v>H</v>
      </c>
      <c r="M5" s="15">
        <v>3</v>
      </c>
      <c r="N5" s="22" t="s">
        <v>48</v>
      </c>
      <c r="O5" s="23" t="s">
        <v>19</v>
      </c>
      <c r="Q5" s="19">
        <f t="shared" si="9"/>
        <v>44690</v>
      </c>
      <c r="R5" s="16">
        <f>MID(VLOOKUP($M$13,'Men''s B'!$V$3:$AC$10,$U5,FALSE),1,1)*1</f>
        <v>3</v>
      </c>
      <c r="S5" s="16" t="str">
        <f>MID(VLOOKUP($M$13,'Men''s B'!$V$3:$AC$10,$U5,FALSE),2,1)</f>
        <v>H</v>
      </c>
      <c r="T5" s="10" t="str">
        <f t="shared" si="7"/>
        <v>Thurs</v>
      </c>
      <c r="U5" s="3">
        <v>4</v>
      </c>
    </row>
    <row r="6" spans="1:21" x14ac:dyDescent="0.25">
      <c r="A6" s="33">
        <f>C6-3</f>
        <v>44676</v>
      </c>
      <c r="B6" s="8" t="s">
        <v>22</v>
      </c>
      <c r="C6" s="1">
        <f t="shared" si="8"/>
        <v>44679</v>
      </c>
      <c r="D6" s="9" t="str">
        <f t="shared" si="0"/>
        <v/>
      </c>
      <c r="E6" s="10" t="str">
        <f t="shared" si="1"/>
        <v/>
      </c>
      <c r="G6" s="19">
        <f t="shared" si="2"/>
        <v>44697</v>
      </c>
      <c r="H6" s="1">
        <f t="shared" si="3"/>
        <v>44700</v>
      </c>
      <c r="I6" s="9" t="str">
        <f t="shared" si="4"/>
        <v>Thurs</v>
      </c>
      <c r="J6" s="9" t="str">
        <f t="shared" si="5"/>
        <v>Chester A</v>
      </c>
      <c r="K6" s="10" t="str">
        <f t="shared" si="6"/>
        <v>A</v>
      </c>
      <c r="M6" s="15">
        <v>4</v>
      </c>
      <c r="N6" s="22" t="s">
        <v>26</v>
      </c>
      <c r="O6" s="23" t="s">
        <v>22</v>
      </c>
      <c r="Q6" s="19">
        <f t="shared" si="9"/>
        <v>44697</v>
      </c>
      <c r="R6" s="16">
        <f>MID(VLOOKUP($M$13,'Men''s B'!$V$3:$AC$10,$U6,FALSE),1,1)*1</f>
        <v>2</v>
      </c>
      <c r="S6" s="16" t="str">
        <f>MID(VLOOKUP($M$13,'Men''s B'!$V$3:$AC$10,$U6,FALSE),2,1)</f>
        <v>A</v>
      </c>
      <c r="T6" s="10" t="str">
        <f t="shared" si="7"/>
        <v>Thurs</v>
      </c>
      <c r="U6" s="3">
        <v>5</v>
      </c>
    </row>
    <row r="7" spans="1:21" x14ac:dyDescent="0.25">
      <c r="A7" s="33">
        <f>C7-4</f>
        <v>44676</v>
      </c>
      <c r="B7" s="8" t="s">
        <v>24</v>
      </c>
      <c r="C7" s="1">
        <f t="shared" si="8"/>
        <v>44680</v>
      </c>
      <c r="D7" s="9" t="str">
        <f t="shared" si="0"/>
        <v/>
      </c>
      <c r="E7" s="10" t="str">
        <f t="shared" si="1"/>
        <v/>
      </c>
      <c r="G7" s="19">
        <f t="shared" si="2"/>
        <v>44704</v>
      </c>
      <c r="H7" s="1">
        <f t="shared" si="3"/>
        <v>44707</v>
      </c>
      <c r="I7" s="9" t="str">
        <f t="shared" si="4"/>
        <v>Thurs</v>
      </c>
      <c r="J7" s="9" t="str">
        <f t="shared" si="5"/>
        <v>Wrexham</v>
      </c>
      <c r="K7" s="10" t="str">
        <f t="shared" si="6"/>
        <v>H</v>
      </c>
      <c r="M7" s="15">
        <v>5</v>
      </c>
      <c r="N7" s="22" t="s">
        <v>49</v>
      </c>
      <c r="O7" s="23" t="s">
        <v>19</v>
      </c>
      <c r="Q7" s="19">
        <f t="shared" si="9"/>
        <v>44704</v>
      </c>
      <c r="R7" s="16">
        <f>MID(VLOOKUP($M$13,'Men''s B'!$V$3:$AC$10,$U7,FALSE),1,1)*1</f>
        <v>1</v>
      </c>
      <c r="S7" s="16" t="str">
        <f>MID(VLOOKUP($M$13,'Men''s B'!$V$3:$AC$10,$U7,FALSE),2,1)</f>
        <v>H</v>
      </c>
      <c r="T7" s="10" t="str">
        <f t="shared" si="7"/>
        <v>Thurs</v>
      </c>
      <c r="U7" s="3">
        <v>6</v>
      </c>
    </row>
    <row r="8" spans="1:21" x14ac:dyDescent="0.25">
      <c r="A8" s="33">
        <f>C8-5</f>
        <v>44676</v>
      </c>
      <c r="B8" s="8" t="s">
        <v>25</v>
      </c>
      <c r="C8" s="1">
        <f t="shared" si="8"/>
        <v>44681</v>
      </c>
      <c r="D8" s="9" t="str">
        <f t="shared" si="0"/>
        <v/>
      </c>
      <c r="E8" s="10" t="str">
        <f t="shared" si="1"/>
        <v/>
      </c>
      <c r="G8" s="19">
        <f t="shared" si="2"/>
        <v>44711</v>
      </c>
      <c r="H8" s="1">
        <f t="shared" si="3"/>
        <v>44714</v>
      </c>
      <c r="I8" s="9" t="str">
        <f t="shared" si="4"/>
        <v>Thurs</v>
      </c>
      <c r="J8" s="9" t="str">
        <f t="shared" si="5"/>
        <v>Chester B</v>
      </c>
      <c r="K8" s="10" t="str">
        <f t="shared" si="6"/>
        <v>A</v>
      </c>
      <c r="M8" s="15">
        <v>6</v>
      </c>
      <c r="N8" s="22" t="s">
        <v>68</v>
      </c>
      <c r="O8" s="23" t="s">
        <v>22</v>
      </c>
      <c r="Q8" s="19">
        <f t="shared" si="9"/>
        <v>44711</v>
      </c>
      <c r="R8" s="16">
        <f>MID(VLOOKUP($M$13,'Men''s B'!$V$3:$AC$10,$U8,FALSE),1,1)*1</f>
        <v>6</v>
      </c>
      <c r="S8" s="16" t="str">
        <f>MID(VLOOKUP($M$13,'Men''s B'!$V$3:$AC$10,$U8,FALSE),2,1)</f>
        <v>A</v>
      </c>
      <c r="T8" s="10" t="str">
        <f t="shared" si="7"/>
        <v>Thurs</v>
      </c>
      <c r="U8" s="3">
        <v>7</v>
      </c>
    </row>
    <row r="9" spans="1:21" x14ac:dyDescent="0.25">
      <c r="A9" s="33">
        <f>C9-6</f>
        <v>44676</v>
      </c>
      <c r="B9" s="11" t="s">
        <v>23</v>
      </c>
      <c r="C9" s="12">
        <f t="shared" si="8"/>
        <v>44682</v>
      </c>
      <c r="D9" s="13" t="str">
        <f t="shared" si="0"/>
        <v/>
      </c>
      <c r="E9" s="14" t="str">
        <f t="shared" si="1"/>
        <v/>
      </c>
      <c r="G9" s="19">
        <f t="shared" si="2"/>
        <v>44718</v>
      </c>
      <c r="H9" s="1">
        <f t="shared" si="3"/>
        <v>44724</v>
      </c>
      <c r="I9" s="9" t="str">
        <f t="shared" si="4"/>
        <v>Sun</v>
      </c>
      <c r="J9" s="9" t="str">
        <f t="shared" si="5"/>
        <v>Hollies</v>
      </c>
      <c r="K9" s="10" t="str">
        <f t="shared" si="6"/>
        <v>A</v>
      </c>
      <c r="M9" s="15">
        <v>7</v>
      </c>
      <c r="N9" s="22" t="s">
        <v>61</v>
      </c>
      <c r="O9" s="23" t="s">
        <v>23</v>
      </c>
      <c r="Q9" s="19">
        <f t="shared" si="9"/>
        <v>44718</v>
      </c>
      <c r="R9" s="16">
        <f>MID(VLOOKUP($M$13,'Men''s B'!$V$3:$AC$10,$U9,FALSE),1,1)*1</f>
        <v>7</v>
      </c>
      <c r="S9" s="16" t="str">
        <f>MID(VLOOKUP($M$13,'Men''s B'!$V$3:$AC$10,$U9,FALSE),2,1)</f>
        <v>A</v>
      </c>
      <c r="T9" s="10" t="str">
        <f t="shared" si="7"/>
        <v>Sun</v>
      </c>
      <c r="U9" s="3">
        <v>8</v>
      </c>
    </row>
    <row r="10" spans="1:21" x14ac:dyDescent="0.25">
      <c r="A10" s="33">
        <f>C10</f>
        <v>44683</v>
      </c>
      <c r="B10" s="4" t="s">
        <v>20</v>
      </c>
      <c r="C10" s="5">
        <f t="shared" si="8"/>
        <v>44683</v>
      </c>
      <c r="D10" s="6" t="str">
        <f t="shared" si="0"/>
        <v/>
      </c>
      <c r="E10" s="7" t="str">
        <f t="shared" si="1"/>
        <v/>
      </c>
      <c r="G10" s="19">
        <f t="shared" si="2"/>
        <v>44725</v>
      </c>
      <c r="H10" s="1">
        <f t="shared" si="3"/>
        <v>44728</v>
      </c>
      <c r="I10" s="9" t="str">
        <f t="shared" si="4"/>
        <v>Thurs</v>
      </c>
      <c r="J10" s="9" t="str">
        <f t="shared" si="5"/>
        <v>Hoole B</v>
      </c>
      <c r="K10" s="10" t="str">
        <f t="shared" si="6"/>
        <v>H</v>
      </c>
      <c r="M10" s="24">
        <v>8</v>
      </c>
      <c r="N10" s="25" t="s">
        <v>47</v>
      </c>
      <c r="O10" s="26" t="s">
        <v>22</v>
      </c>
      <c r="Q10" s="19">
        <f t="shared" si="9"/>
        <v>44725</v>
      </c>
      <c r="R10" s="9">
        <f t="shared" ref="R10:R16" si="10">R3</f>
        <v>5</v>
      </c>
      <c r="S10" s="9" t="str">
        <f t="shared" ref="S10:S16" si="11">IF(S3="","",IF(S3="H","A","H"))</f>
        <v>H</v>
      </c>
      <c r="T10" s="10" t="str">
        <f t="shared" si="7"/>
        <v>Thurs</v>
      </c>
    </row>
    <row r="11" spans="1:21" x14ac:dyDescent="0.25">
      <c r="A11" s="33">
        <f>C11-1</f>
        <v>44683</v>
      </c>
      <c r="B11" s="8" t="s">
        <v>21</v>
      </c>
      <c r="C11" s="1">
        <f t="shared" si="8"/>
        <v>44684</v>
      </c>
      <c r="D11" s="9" t="str">
        <f t="shared" si="0"/>
        <v/>
      </c>
      <c r="E11" s="10" t="str">
        <f t="shared" si="1"/>
        <v/>
      </c>
      <c r="G11" s="19">
        <f t="shared" si="2"/>
        <v>44732</v>
      </c>
      <c r="H11" s="1">
        <f t="shared" si="3"/>
        <v>44735</v>
      </c>
      <c r="I11" s="9" t="str">
        <f t="shared" si="4"/>
        <v>Thurs</v>
      </c>
      <c r="J11" s="9" t="str">
        <f t="shared" si="5"/>
        <v>Hoylake</v>
      </c>
      <c r="K11" s="10" t="str">
        <f t="shared" si="6"/>
        <v>A</v>
      </c>
      <c r="Q11" s="19">
        <f t="shared" si="9"/>
        <v>44732</v>
      </c>
      <c r="R11" s="9">
        <f t="shared" si="10"/>
        <v>8</v>
      </c>
      <c r="S11" s="9" t="str">
        <f t="shared" si="11"/>
        <v>A</v>
      </c>
      <c r="T11" s="10" t="str">
        <f t="shared" si="7"/>
        <v>Thurs</v>
      </c>
    </row>
    <row r="12" spans="1:21" x14ac:dyDescent="0.25">
      <c r="A12" s="33">
        <f>C12-2</f>
        <v>44683</v>
      </c>
      <c r="B12" s="8" t="s">
        <v>19</v>
      </c>
      <c r="C12" s="1">
        <f t="shared" si="8"/>
        <v>44685</v>
      </c>
      <c r="D12" s="9" t="str">
        <f t="shared" si="0"/>
        <v/>
      </c>
      <c r="E12" s="10" t="str">
        <f t="shared" si="1"/>
        <v/>
      </c>
      <c r="G12" s="19">
        <f t="shared" si="2"/>
        <v>44739</v>
      </c>
      <c r="H12" s="1">
        <f t="shared" si="3"/>
        <v>44741</v>
      </c>
      <c r="I12" s="9" t="str">
        <f t="shared" si="4"/>
        <v>Wed</v>
      </c>
      <c r="J12" s="9" t="str">
        <f t="shared" si="5"/>
        <v>Malpas</v>
      </c>
      <c r="K12" s="10" t="str">
        <f t="shared" si="6"/>
        <v>A</v>
      </c>
      <c r="N12" s="27" t="s">
        <v>17</v>
      </c>
      <c r="O12" s="7" t="s">
        <v>18</v>
      </c>
      <c r="Q12" s="19">
        <f t="shared" si="9"/>
        <v>44739</v>
      </c>
      <c r="R12" s="9">
        <f t="shared" si="10"/>
        <v>3</v>
      </c>
      <c r="S12" s="9" t="str">
        <f t="shared" si="11"/>
        <v>A</v>
      </c>
      <c r="T12" s="10" t="str">
        <f t="shared" si="7"/>
        <v>Wed</v>
      </c>
    </row>
    <row r="13" spans="1:21" x14ac:dyDescent="0.25">
      <c r="A13" s="33">
        <f>C13-3</f>
        <v>44683</v>
      </c>
      <c r="B13" s="8" t="s">
        <v>22</v>
      </c>
      <c r="C13" s="1">
        <f t="shared" si="8"/>
        <v>44686</v>
      </c>
      <c r="D13" s="9" t="str">
        <f t="shared" si="0"/>
        <v>Hoylake</v>
      </c>
      <c r="E13" s="10" t="str">
        <f t="shared" si="1"/>
        <v>H</v>
      </c>
      <c r="G13" s="19">
        <f t="shared" si="2"/>
        <v>44746</v>
      </c>
      <c r="H13" s="1">
        <f t="shared" si="3"/>
        <v>44749</v>
      </c>
      <c r="I13" s="9" t="str">
        <f t="shared" si="4"/>
        <v>Thurs</v>
      </c>
      <c r="J13" s="9" t="str">
        <f t="shared" si="5"/>
        <v>Chester A</v>
      </c>
      <c r="K13" s="10" t="str">
        <f t="shared" si="6"/>
        <v>H</v>
      </c>
      <c r="M13" s="28">
        <f>MATCH(N13,N3:N10,0)</f>
        <v>4</v>
      </c>
      <c r="N13" s="25" t="s">
        <v>26</v>
      </c>
      <c r="O13" s="14" t="str">
        <f>VLOOKUP(N13,N3:O10,2,FALSE)</f>
        <v>Thurs</v>
      </c>
      <c r="Q13" s="19">
        <f t="shared" si="9"/>
        <v>44746</v>
      </c>
      <c r="R13" s="9">
        <f t="shared" si="10"/>
        <v>2</v>
      </c>
      <c r="S13" s="9" t="str">
        <f t="shared" si="11"/>
        <v>H</v>
      </c>
      <c r="T13" s="10" t="str">
        <f t="shared" si="7"/>
        <v>Thurs</v>
      </c>
    </row>
    <row r="14" spans="1:21" x14ac:dyDescent="0.25">
      <c r="A14" s="33">
        <f>C14-4</f>
        <v>44683</v>
      </c>
      <c r="B14" s="8" t="s">
        <v>24</v>
      </c>
      <c r="C14" s="1">
        <f t="shared" si="8"/>
        <v>44687</v>
      </c>
      <c r="D14" s="9" t="str">
        <f t="shared" si="0"/>
        <v/>
      </c>
      <c r="E14" s="10" t="str">
        <f t="shared" si="1"/>
        <v/>
      </c>
      <c r="G14" s="19">
        <f t="shared" si="2"/>
        <v>44753</v>
      </c>
      <c r="H14" s="1">
        <f t="shared" si="3"/>
        <v>44755</v>
      </c>
      <c r="I14" s="9" t="str">
        <f t="shared" si="4"/>
        <v>Wed</v>
      </c>
      <c r="J14" s="9" t="str">
        <f t="shared" si="5"/>
        <v>Wrexham</v>
      </c>
      <c r="K14" s="10" t="str">
        <f t="shared" si="6"/>
        <v>A</v>
      </c>
      <c r="Q14" s="19">
        <f t="shared" si="9"/>
        <v>44753</v>
      </c>
      <c r="R14" s="9">
        <f t="shared" si="10"/>
        <v>1</v>
      </c>
      <c r="S14" s="9" t="str">
        <f t="shared" si="11"/>
        <v>A</v>
      </c>
      <c r="T14" s="10" t="str">
        <f t="shared" si="7"/>
        <v>Wed</v>
      </c>
    </row>
    <row r="15" spans="1:21" ht="13" x14ac:dyDescent="0.3">
      <c r="A15" s="33">
        <f>C15-5</f>
        <v>44683</v>
      </c>
      <c r="B15" s="8" t="s">
        <v>25</v>
      </c>
      <c r="C15" s="1">
        <f t="shared" si="8"/>
        <v>44688</v>
      </c>
      <c r="D15" s="9" t="str">
        <f t="shared" si="0"/>
        <v/>
      </c>
      <c r="E15" s="10" t="str">
        <f t="shared" si="1"/>
        <v/>
      </c>
      <c r="G15" s="19">
        <f t="shared" si="2"/>
        <v>44760</v>
      </c>
      <c r="H15" s="1">
        <f t="shared" si="3"/>
        <v>44763</v>
      </c>
      <c r="I15" s="9" t="str">
        <f t="shared" si="4"/>
        <v>Thurs</v>
      </c>
      <c r="J15" s="9" t="str">
        <f t="shared" si="5"/>
        <v>Chester B</v>
      </c>
      <c r="K15" s="10" t="str">
        <f t="shared" si="6"/>
        <v>H</v>
      </c>
      <c r="N15" s="34"/>
      <c r="Q15" s="19">
        <f t="shared" si="9"/>
        <v>44760</v>
      </c>
      <c r="R15" s="9">
        <f t="shared" si="10"/>
        <v>6</v>
      </c>
      <c r="S15" s="9" t="str">
        <f t="shared" si="11"/>
        <v>H</v>
      </c>
      <c r="T15" s="10" t="str">
        <f t="shared" si="7"/>
        <v>Thurs</v>
      </c>
    </row>
    <row r="16" spans="1:21" x14ac:dyDescent="0.25">
      <c r="A16" s="33">
        <f>C16-6</f>
        <v>44683</v>
      </c>
      <c r="B16" s="11" t="s">
        <v>23</v>
      </c>
      <c r="C16" s="12">
        <f t="shared" si="8"/>
        <v>44689</v>
      </c>
      <c r="D16" s="13" t="str">
        <f t="shared" si="0"/>
        <v/>
      </c>
      <c r="E16" s="14" t="str">
        <f t="shared" si="1"/>
        <v/>
      </c>
      <c r="G16" s="20">
        <f t="shared" si="2"/>
        <v>44767</v>
      </c>
      <c r="H16" s="12">
        <f t="shared" si="3"/>
        <v>44770</v>
      </c>
      <c r="I16" s="13" t="str">
        <f t="shared" si="4"/>
        <v>Thurs</v>
      </c>
      <c r="J16" s="13" t="str">
        <f t="shared" si="5"/>
        <v>Hollies</v>
      </c>
      <c r="K16" s="14" t="str">
        <f t="shared" si="6"/>
        <v>H</v>
      </c>
      <c r="Q16" s="20">
        <f t="shared" si="9"/>
        <v>44767</v>
      </c>
      <c r="R16" s="13">
        <f t="shared" si="10"/>
        <v>7</v>
      </c>
      <c r="S16" s="13" t="str">
        <f t="shared" si="11"/>
        <v>H</v>
      </c>
      <c r="T16" s="14" t="str">
        <f t="shared" si="7"/>
        <v>Thurs</v>
      </c>
    </row>
    <row r="17" spans="1:8" ht="13.5" customHeight="1" x14ac:dyDescent="0.25">
      <c r="A17" s="33">
        <f>C17</f>
        <v>44690</v>
      </c>
      <c r="B17" s="4" t="s">
        <v>20</v>
      </c>
      <c r="C17" s="5">
        <f t="shared" si="8"/>
        <v>44690</v>
      </c>
      <c r="D17" s="6" t="str">
        <f t="shared" si="0"/>
        <v/>
      </c>
      <c r="E17" s="7" t="str">
        <f t="shared" si="1"/>
        <v/>
      </c>
    </row>
    <row r="18" spans="1:8" x14ac:dyDescent="0.25">
      <c r="A18" s="33">
        <f>C18-1</f>
        <v>44690</v>
      </c>
      <c r="B18" s="8" t="s">
        <v>21</v>
      </c>
      <c r="C18" s="1">
        <f t="shared" si="8"/>
        <v>44691</v>
      </c>
      <c r="D18" s="9" t="str">
        <f t="shared" si="0"/>
        <v/>
      </c>
      <c r="E18" s="10" t="str">
        <f t="shared" si="1"/>
        <v/>
      </c>
    </row>
    <row r="19" spans="1:8" x14ac:dyDescent="0.25">
      <c r="A19" s="33">
        <f>C19-2</f>
        <v>44690</v>
      </c>
      <c r="B19" s="8" t="s">
        <v>19</v>
      </c>
      <c r="C19" s="1">
        <f t="shared" si="8"/>
        <v>44692</v>
      </c>
      <c r="D19" s="9" t="str">
        <f t="shared" si="0"/>
        <v/>
      </c>
      <c r="E19" s="10" t="str">
        <f t="shared" si="1"/>
        <v/>
      </c>
    </row>
    <row r="20" spans="1:8" x14ac:dyDescent="0.25">
      <c r="A20" s="33">
        <f>C20-3</f>
        <v>44690</v>
      </c>
      <c r="B20" s="8" t="s">
        <v>22</v>
      </c>
      <c r="C20" s="1">
        <f t="shared" si="8"/>
        <v>44693</v>
      </c>
      <c r="D20" s="9" t="str">
        <f t="shared" si="0"/>
        <v>Malpas</v>
      </c>
      <c r="E20" s="10" t="str">
        <f t="shared" si="1"/>
        <v>H</v>
      </c>
    </row>
    <row r="21" spans="1:8" x14ac:dyDescent="0.25">
      <c r="A21" s="33">
        <f>C21-4</f>
        <v>44690</v>
      </c>
      <c r="B21" s="8" t="s">
        <v>24</v>
      </c>
      <c r="C21" s="1">
        <f t="shared" si="8"/>
        <v>44694</v>
      </c>
      <c r="D21" s="9" t="str">
        <f t="shared" si="0"/>
        <v/>
      </c>
      <c r="E21" s="10" t="str">
        <f t="shared" si="1"/>
        <v/>
      </c>
    </row>
    <row r="22" spans="1:8" x14ac:dyDescent="0.25">
      <c r="A22" s="33">
        <f>C22-5</f>
        <v>44690</v>
      </c>
      <c r="B22" s="8" t="s">
        <v>25</v>
      </c>
      <c r="C22" s="1">
        <f t="shared" si="8"/>
        <v>44695</v>
      </c>
      <c r="D22" s="9" t="str">
        <f t="shared" si="0"/>
        <v/>
      </c>
      <c r="E22" s="10" t="str">
        <f t="shared" si="1"/>
        <v/>
      </c>
      <c r="G22" s="35" t="s">
        <v>20</v>
      </c>
      <c r="H22" s="35">
        <v>0</v>
      </c>
    </row>
    <row r="23" spans="1:8" x14ac:dyDescent="0.25">
      <c r="A23" s="33">
        <f>C23-6</f>
        <v>44690</v>
      </c>
      <c r="B23" s="11" t="s">
        <v>23</v>
      </c>
      <c r="C23" s="12">
        <f t="shared" si="8"/>
        <v>44696</v>
      </c>
      <c r="D23" s="13" t="str">
        <f t="shared" si="0"/>
        <v/>
      </c>
      <c r="E23" s="14" t="str">
        <f t="shared" si="1"/>
        <v/>
      </c>
      <c r="G23" s="35" t="s">
        <v>21</v>
      </c>
      <c r="H23" s="35">
        <v>1</v>
      </c>
    </row>
    <row r="24" spans="1:8" x14ac:dyDescent="0.25">
      <c r="A24" s="33">
        <f>C24</f>
        <v>44697</v>
      </c>
      <c r="B24" s="4" t="s">
        <v>20</v>
      </c>
      <c r="C24" s="5">
        <f t="shared" si="8"/>
        <v>44697</v>
      </c>
      <c r="D24" s="6" t="str">
        <f t="shared" si="0"/>
        <v/>
      </c>
      <c r="E24" s="7" t="str">
        <f t="shared" si="1"/>
        <v/>
      </c>
      <c r="G24" s="35" t="s">
        <v>19</v>
      </c>
      <c r="H24" s="35">
        <v>2</v>
      </c>
    </row>
    <row r="25" spans="1:8" x14ac:dyDescent="0.25">
      <c r="A25" s="33">
        <f>C25-1</f>
        <v>44697</v>
      </c>
      <c r="B25" s="8" t="s">
        <v>21</v>
      </c>
      <c r="C25" s="1">
        <f t="shared" si="8"/>
        <v>44698</v>
      </c>
      <c r="D25" s="9" t="str">
        <f t="shared" si="0"/>
        <v/>
      </c>
      <c r="E25" s="10" t="str">
        <f t="shared" si="1"/>
        <v/>
      </c>
      <c r="G25" s="35" t="s">
        <v>22</v>
      </c>
      <c r="H25" s="35">
        <v>3</v>
      </c>
    </row>
    <row r="26" spans="1:8" x14ac:dyDescent="0.25">
      <c r="A26" s="33">
        <f>C26-2</f>
        <v>44697</v>
      </c>
      <c r="B26" s="8" t="s">
        <v>19</v>
      </c>
      <c r="C26" s="1">
        <f t="shared" si="8"/>
        <v>44699</v>
      </c>
      <c r="D26" s="9" t="str">
        <f t="shared" si="0"/>
        <v/>
      </c>
      <c r="E26" s="10" t="str">
        <f t="shared" si="1"/>
        <v/>
      </c>
      <c r="G26" s="35" t="s">
        <v>24</v>
      </c>
      <c r="H26" s="35">
        <v>4</v>
      </c>
    </row>
    <row r="27" spans="1:8" x14ac:dyDescent="0.25">
      <c r="A27" s="33">
        <f>C27-3</f>
        <v>44697</v>
      </c>
      <c r="B27" s="8" t="s">
        <v>22</v>
      </c>
      <c r="C27" s="1">
        <f t="shared" si="8"/>
        <v>44700</v>
      </c>
      <c r="D27" s="9" t="str">
        <f t="shared" si="0"/>
        <v>Chester A</v>
      </c>
      <c r="E27" s="10" t="str">
        <f t="shared" si="1"/>
        <v>A</v>
      </c>
      <c r="G27" s="35" t="s">
        <v>25</v>
      </c>
      <c r="H27" s="35">
        <v>5</v>
      </c>
    </row>
    <row r="28" spans="1:8" x14ac:dyDescent="0.25">
      <c r="A28" s="33">
        <f>C28-4</f>
        <v>44697</v>
      </c>
      <c r="B28" s="8" t="s">
        <v>24</v>
      </c>
      <c r="C28" s="1">
        <f t="shared" si="8"/>
        <v>44701</v>
      </c>
      <c r="D28" s="9" t="str">
        <f t="shared" si="0"/>
        <v/>
      </c>
      <c r="E28" s="10" t="str">
        <f t="shared" si="1"/>
        <v/>
      </c>
      <c r="G28" s="35" t="s">
        <v>23</v>
      </c>
      <c r="H28" s="35">
        <v>6</v>
      </c>
    </row>
    <row r="29" spans="1:8" x14ac:dyDescent="0.25">
      <c r="A29" s="33">
        <f>C29-5</f>
        <v>44697</v>
      </c>
      <c r="B29" s="8" t="s">
        <v>25</v>
      </c>
      <c r="C29" s="1">
        <f t="shared" si="8"/>
        <v>44702</v>
      </c>
      <c r="D29" s="9" t="str">
        <f t="shared" si="0"/>
        <v/>
      </c>
      <c r="E29" s="10" t="str">
        <f t="shared" si="1"/>
        <v/>
      </c>
    </row>
    <row r="30" spans="1:8" x14ac:dyDescent="0.25">
      <c r="A30" s="33">
        <f>C30-6</f>
        <v>44697</v>
      </c>
      <c r="B30" s="11" t="s">
        <v>23</v>
      </c>
      <c r="C30" s="12">
        <f t="shared" si="8"/>
        <v>44703</v>
      </c>
      <c r="D30" s="13" t="str">
        <f t="shared" si="0"/>
        <v/>
      </c>
      <c r="E30" s="14" t="str">
        <f t="shared" si="1"/>
        <v/>
      </c>
    </row>
    <row r="31" spans="1:8" x14ac:dyDescent="0.25">
      <c r="A31" s="33">
        <f>C31</f>
        <v>44704</v>
      </c>
      <c r="B31" s="4" t="s">
        <v>20</v>
      </c>
      <c r="C31" s="5">
        <f t="shared" si="8"/>
        <v>44704</v>
      </c>
      <c r="D31" s="6" t="str">
        <f t="shared" si="0"/>
        <v/>
      </c>
      <c r="E31" s="7" t="str">
        <f t="shared" si="1"/>
        <v/>
      </c>
    </row>
    <row r="32" spans="1:8" x14ac:dyDescent="0.25">
      <c r="A32" s="33">
        <f>C32-1</f>
        <v>44704</v>
      </c>
      <c r="B32" s="8" t="s">
        <v>21</v>
      </c>
      <c r="C32" s="1">
        <f t="shared" si="8"/>
        <v>44705</v>
      </c>
      <c r="D32" s="9" t="str">
        <f t="shared" si="0"/>
        <v/>
      </c>
      <c r="E32" s="10" t="str">
        <f t="shared" si="1"/>
        <v/>
      </c>
    </row>
    <row r="33" spans="1:10" ht="13" x14ac:dyDescent="0.3">
      <c r="A33" s="33">
        <f>C33-2</f>
        <v>44704</v>
      </c>
      <c r="B33" s="8" t="s">
        <v>19</v>
      </c>
      <c r="C33" s="1">
        <f t="shared" si="8"/>
        <v>44706</v>
      </c>
      <c r="D33" s="9" t="str">
        <f t="shared" si="0"/>
        <v/>
      </c>
      <c r="E33" s="10" t="str">
        <f t="shared" si="1"/>
        <v/>
      </c>
      <c r="H33" s="2"/>
      <c r="I33" s="2"/>
      <c r="J33" s="2"/>
    </row>
    <row r="34" spans="1:10" x14ac:dyDescent="0.25">
      <c r="A34" s="33">
        <f>C34-3</f>
        <v>44704</v>
      </c>
      <c r="B34" s="8" t="s">
        <v>22</v>
      </c>
      <c r="C34" s="1">
        <f t="shared" si="8"/>
        <v>44707</v>
      </c>
      <c r="D34" s="9" t="str">
        <f t="shared" si="0"/>
        <v>Wrexham</v>
      </c>
      <c r="E34" s="10" t="str">
        <f t="shared" si="1"/>
        <v>H</v>
      </c>
      <c r="H34" s="1"/>
    </row>
    <row r="35" spans="1:10" x14ac:dyDescent="0.25">
      <c r="A35" s="33">
        <f>C35-4</f>
        <v>44704</v>
      </c>
      <c r="B35" s="8" t="s">
        <v>24</v>
      </c>
      <c r="C35" s="1">
        <f t="shared" si="8"/>
        <v>44708</v>
      </c>
      <c r="D35" s="9" t="str">
        <f t="shared" ref="D35:D66" si="12">IF(VLOOKUP($A35,$G$3:$K$16,3,FALSE)=$B35,VLOOKUP($A35,$G$3:$K$16,4,FALSE),"")</f>
        <v/>
      </c>
      <c r="E35" s="10" t="str">
        <f t="shared" ref="E35:E66" si="13">IF(VLOOKUP($A35,$G$3:$K$16,3,FALSE)=$B35,VLOOKUP($A35,$G$3:$K$16,5,FALSE),"")</f>
        <v/>
      </c>
      <c r="H35" s="1"/>
    </row>
    <row r="36" spans="1:10" x14ac:dyDescent="0.25">
      <c r="A36" s="33">
        <f>C36-5</f>
        <v>44704</v>
      </c>
      <c r="B36" s="8" t="s">
        <v>25</v>
      </c>
      <c r="C36" s="1">
        <f t="shared" ref="C36:C67" si="14">C35+1</f>
        <v>44709</v>
      </c>
      <c r="D36" s="9" t="str">
        <f t="shared" si="12"/>
        <v/>
      </c>
      <c r="E36" s="10" t="str">
        <f t="shared" si="13"/>
        <v/>
      </c>
      <c r="H36" s="1"/>
    </row>
    <row r="37" spans="1:10" x14ac:dyDescent="0.25">
      <c r="A37" s="33">
        <f>C37-6</f>
        <v>44704</v>
      </c>
      <c r="B37" s="11" t="s">
        <v>23</v>
      </c>
      <c r="C37" s="12">
        <f t="shared" si="14"/>
        <v>44710</v>
      </c>
      <c r="D37" s="13" t="str">
        <f t="shared" si="12"/>
        <v/>
      </c>
      <c r="E37" s="14" t="str">
        <f t="shared" si="13"/>
        <v/>
      </c>
      <c r="H37" s="1"/>
    </row>
    <row r="38" spans="1:10" x14ac:dyDescent="0.25">
      <c r="A38" s="33">
        <f>C38</f>
        <v>44711</v>
      </c>
      <c r="B38" s="4" t="s">
        <v>20</v>
      </c>
      <c r="C38" s="5">
        <f t="shared" si="14"/>
        <v>44711</v>
      </c>
      <c r="D38" s="6" t="str">
        <f t="shared" si="12"/>
        <v/>
      </c>
      <c r="E38" s="7" t="str">
        <f t="shared" si="13"/>
        <v/>
      </c>
      <c r="H38" s="1"/>
    </row>
    <row r="39" spans="1:10" x14ac:dyDescent="0.25">
      <c r="A39" s="33">
        <f>C39-1</f>
        <v>44711</v>
      </c>
      <c r="B39" s="8" t="s">
        <v>21</v>
      </c>
      <c r="C39" s="1">
        <f t="shared" si="14"/>
        <v>44712</v>
      </c>
      <c r="D39" s="9" t="str">
        <f t="shared" si="12"/>
        <v/>
      </c>
      <c r="E39" s="10" t="str">
        <f t="shared" si="13"/>
        <v/>
      </c>
      <c r="H39" s="1"/>
    </row>
    <row r="40" spans="1:10" x14ac:dyDescent="0.25">
      <c r="A40" s="33">
        <f>C40-2</f>
        <v>44711</v>
      </c>
      <c r="B40" s="8" t="s">
        <v>19</v>
      </c>
      <c r="C40" s="1">
        <f t="shared" si="14"/>
        <v>44713</v>
      </c>
      <c r="D40" s="9" t="str">
        <f t="shared" si="12"/>
        <v/>
      </c>
      <c r="E40" s="10" t="str">
        <f t="shared" si="13"/>
        <v/>
      </c>
      <c r="H40" s="1"/>
    </row>
    <row r="41" spans="1:10" x14ac:dyDescent="0.25">
      <c r="A41" s="33">
        <f>C41-3</f>
        <v>44711</v>
      </c>
      <c r="B41" s="8" t="s">
        <v>22</v>
      </c>
      <c r="C41" s="1">
        <f t="shared" si="14"/>
        <v>44714</v>
      </c>
      <c r="D41" s="9" t="str">
        <f t="shared" si="12"/>
        <v>Chester B</v>
      </c>
      <c r="E41" s="10" t="str">
        <f t="shared" si="13"/>
        <v>A</v>
      </c>
      <c r="H41" s="1"/>
    </row>
    <row r="42" spans="1:10" x14ac:dyDescent="0.25">
      <c r="A42" s="33">
        <f>C42-4</f>
        <v>44711</v>
      </c>
      <c r="B42" s="8" t="s">
        <v>24</v>
      </c>
      <c r="C42" s="1">
        <f t="shared" si="14"/>
        <v>44715</v>
      </c>
      <c r="D42" s="9" t="str">
        <f t="shared" si="12"/>
        <v/>
      </c>
      <c r="E42" s="10" t="str">
        <f t="shared" si="13"/>
        <v/>
      </c>
      <c r="H42" s="1"/>
    </row>
    <row r="43" spans="1:10" x14ac:dyDescent="0.25">
      <c r="A43" s="33">
        <f>C43-5</f>
        <v>44711</v>
      </c>
      <c r="B43" s="8" t="s">
        <v>25</v>
      </c>
      <c r="C43" s="1">
        <f t="shared" si="14"/>
        <v>44716</v>
      </c>
      <c r="D43" s="9" t="str">
        <f t="shared" si="12"/>
        <v/>
      </c>
      <c r="E43" s="10" t="str">
        <f t="shared" si="13"/>
        <v/>
      </c>
      <c r="H43" s="1"/>
    </row>
    <row r="44" spans="1:10" x14ac:dyDescent="0.25">
      <c r="A44" s="33">
        <f>C44-6</f>
        <v>44711</v>
      </c>
      <c r="B44" s="11" t="s">
        <v>23</v>
      </c>
      <c r="C44" s="12">
        <f t="shared" si="14"/>
        <v>44717</v>
      </c>
      <c r="D44" s="13" t="str">
        <f t="shared" si="12"/>
        <v/>
      </c>
      <c r="E44" s="14" t="str">
        <f t="shared" si="13"/>
        <v/>
      </c>
      <c r="H44" s="1"/>
    </row>
    <row r="45" spans="1:10" x14ac:dyDescent="0.25">
      <c r="A45" s="33">
        <f>C45</f>
        <v>44718</v>
      </c>
      <c r="B45" s="4" t="s">
        <v>20</v>
      </c>
      <c r="C45" s="5">
        <f t="shared" si="14"/>
        <v>44718</v>
      </c>
      <c r="D45" s="6" t="str">
        <f t="shared" si="12"/>
        <v/>
      </c>
      <c r="E45" s="7" t="str">
        <f t="shared" si="13"/>
        <v/>
      </c>
      <c r="H45" s="1"/>
    </row>
    <row r="46" spans="1:10" x14ac:dyDescent="0.25">
      <c r="A46" s="33">
        <f>C46-1</f>
        <v>44718</v>
      </c>
      <c r="B46" s="8" t="s">
        <v>21</v>
      </c>
      <c r="C46" s="1">
        <f t="shared" si="14"/>
        <v>44719</v>
      </c>
      <c r="D46" s="9" t="str">
        <f t="shared" si="12"/>
        <v/>
      </c>
      <c r="E46" s="10" t="str">
        <f t="shared" si="13"/>
        <v/>
      </c>
    </row>
    <row r="47" spans="1:10" x14ac:dyDescent="0.25">
      <c r="A47" s="33">
        <f>C47-2</f>
        <v>44718</v>
      </c>
      <c r="B47" s="8" t="s">
        <v>19</v>
      </c>
      <c r="C47" s="1">
        <f t="shared" si="14"/>
        <v>44720</v>
      </c>
      <c r="D47" s="9" t="str">
        <f t="shared" si="12"/>
        <v/>
      </c>
      <c r="E47" s="10" t="str">
        <f t="shared" si="13"/>
        <v/>
      </c>
    </row>
    <row r="48" spans="1:10" x14ac:dyDescent="0.25">
      <c r="A48" s="33">
        <f>C48-3</f>
        <v>44718</v>
      </c>
      <c r="B48" s="8" t="s">
        <v>22</v>
      </c>
      <c r="C48" s="1">
        <f t="shared" si="14"/>
        <v>44721</v>
      </c>
      <c r="D48" s="9" t="str">
        <f t="shared" si="12"/>
        <v/>
      </c>
      <c r="E48" s="10" t="str">
        <f t="shared" si="13"/>
        <v/>
      </c>
    </row>
    <row r="49" spans="1:5" x14ac:dyDescent="0.25">
      <c r="A49" s="33">
        <f>C49-4</f>
        <v>44718</v>
      </c>
      <c r="B49" s="8" t="s">
        <v>24</v>
      </c>
      <c r="C49" s="1">
        <f t="shared" si="14"/>
        <v>44722</v>
      </c>
      <c r="D49" s="9" t="str">
        <f t="shared" si="12"/>
        <v/>
      </c>
      <c r="E49" s="10" t="str">
        <f t="shared" si="13"/>
        <v/>
      </c>
    </row>
    <row r="50" spans="1:5" x14ac:dyDescent="0.25">
      <c r="A50" s="33">
        <f>C50-5</f>
        <v>44718</v>
      </c>
      <c r="B50" s="8" t="s">
        <v>25</v>
      </c>
      <c r="C50" s="1">
        <f t="shared" si="14"/>
        <v>44723</v>
      </c>
      <c r="D50" s="9" t="str">
        <f t="shared" si="12"/>
        <v/>
      </c>
      <c r="E50" s="10" t="str">
        <f t="shared" si="13"/>
        <v/>
      </c>
    </row>
    <row r="51" spans="1:5" x14ac:dyDescent="0.25">
      <c r="A51" s="33">
        <f>C51-6</f>
        <v>44718</v>
      </c>
      <c r="B51" s="11" t="s">
        <v>23</v>
      </c>
      <c r="C51" s="12">
        <f t="shared" si="14"/>
        <v>44724</v>
      </c>
      <c r="D51" s="13" t="str">
        <f t="shared" si="12"/>
        <v>Hollies</v>
      </c>
      <c r="E51" s="14" t="str">
        <f t="shared" si="13"/>
        <v>A</v>
      </c>
    </row>
    <row r="52" spans="1:5" x14ac:dyDescent="0.25">
      <c r="A52" s="33">
        <f>C52</f>
        <v>44725</v>
      </c>
      <c r="B52" s="4" t="s">
        <v>20</v>
      </c>
      <c r="C52" s="5">
        <f t="shared" si="14"/>
        <v>44725</v>
      </c>
      <c r="D52" s="6" t="str">
        <f t="shared" si="12"/>
        <v/>
      </c>
      <c r="E52" s="7" t="str">
        <f t="shared" si="13"/>
        <v/>
      </c>
    </row>
    <row r="53" spans="1:5" x14ac:dyDescent="0.25">
      <c r="A53" s="33">
        <f>C53-1</f>
        <v>44725</v>
      </c>
      <c r="B53" s="8" t="s">
        <v>21</v>
      </c>
      <c r="C53" s="1">
        <f t="shared" si="14"/>
        <v>44726</v>
      </c>
      <c r="D53" s="9" t="str">
        <f t="shared" si="12"/>
        <v/>
      </c>
      <c r="E53" s="10" t="str">
        <f t="shared" si="13"/>
        <v/>
      </c>
    </row>
    <row r="54" spans="1:5" x14ac:dyDescent="0.25">
      <c r="A54" s="33">
        <f>C54-2</f>
        <v>44725</v>
      </c>
      <c r="B54" s="8" t="s">
        <v>19</v>
      </c>
      <c r="C54" s="1">
        <f t="shared" si="14"/>
        <v>44727</v>
      </c>
      <c r="D54" s="9" t="str">
        <f t="shared" si="12"/>
        <v/>
      </c>
      <c r="E54" s="10" t="str">
        <f t="shared" si="13"/>
        <v/>
      </c>
    </row>
    <row r="55" spans="1:5" x14ac:dyDescent="0.25">
      <c r="A55" s="33">
        <f>C55-3</f>
        <v>44725</v>
      </c>
      <c r="B55" s="8" t="s">
        <v>22</v>
      </c>
      <c r="C55" s="1">
        <f t="shared" si="14"/>
        <v>44728</v>
      </c>
      <c r="D55" s="9" t="str">
        <f t="shared" si="12"/>
        <v>Hoole B</v>
      </c>
      <c r="E55" s="10" t="str">
        <f t="shared" si="13"/>
        <v>H</v>
      </c>
    </row>
    <row r="56" spans="1:5" x14ac:dyDescent="0.25">
      <c r="A56" s="33">
        <f>C56-4</f>
        <v>44725</v>
      </c>
      <c r="B56" s="8" t="s">
        <v>24</v>
      </c>
      <c r="C56" s="1">
        <f t="shared" si="14"/>
        <v>44729</v>
      </c>
      <c r="D56" s="9" t="str">
        <f t="shared" si="12"/>
        <v/>
      </c>
      <c r="E56" s="10" t="str">
        <f t="shared" si="13"/>
        <v/>
      </c>
    </row>
    <row r="57" spans="1:5" x14ac:dyDescent="0.25">
      <c r="A57" s="33">
        <f>C57-5</f>
        <v>44725</v>
      </c>
      <c r="B57" s="8" t="s">
        <v>25</v>
      </c>
      <c r="C57" s="1">
        <f t="shared" si="14"/>
        <v>44730</v>
      </c>
      <c r="D57" s="9" t="str">
        <f t="shared" si="12"/>
        <v/>
      </c>
      <c r="E57" s="10" t="str">
        <f t="shared" si="13"/>
        <v/>
      </c>
    </row>
    <row r="58" spans="1:5" x14ac:dyDescent="0.25">
      <c r="A58" s="33">
        <f>C58-6</f>
        <v>44725</v>
      </c>
      <c r="B58" s="11" t="s">
        <v>23</v>
      </c>
      <c r="C58" s="12">
        <f t="shared" si="14"/>
        <v>44731</v>
      </c>
      <c r="D58" s="13" t="str">
        <f t="shared" si="12"/>
        <v/>
      </c>
      <c r="E58" s="14" t="str">
        <f t="shared" si="13"/>
        <v/>
      </c>
    </row>
    <row r="59" spans="1:5" x14ac:dyDescent="0.25">
      <c r="A59" s="33">
        <f>C59</f>
        <v>44732</v>
      </c>
      <c r="B59" s="4" t="s">
        <v>20</v>
      </c>
      <c r="C59" s="5">
        <f t="shared" si="14"/>
        <v>44732</v>
      </c>
      <c r="D59" s="6" t="str">
        <f t="shared" si="12"/>
        <v/>
      </c>
      <c r="E59" s="7" t="str">
        <f t="shared" si="13"/>
        <v/>
      </c>
    </row>
    <row r="60" spans="1:5" x14ac:dyDescent="0.25">
      <c r="A60" s="33">
        <f>C60-1</f>
        <v>44732</v>
      </c>
      <c r="B60" s="8" t="s">
        <v>21</v>
      </c>
      <c r="C60" s="1">
        <f t="shared" si="14"/>
        <v>44733</v>
      </c>
      <c r="D60" s="9" t="str">
        <f t="shared" si="12"/>
        <v/>
      </c>
      <c r="E60" s="10" t="str">
        <f t="shared" si="13"/>
        <v/>
      </c>
    </row>
    <row r="61" spans="1:5" x14ac:dyDescent="0.25">
      <c r="A61" s="33">
        <f>C61-2</f>
        <v>44732</v>
      </c>
      <c r="B61" s="8" t="s">
        <v>19</v>
      </c>
      <c r="C61" s="1">
        <f t="shared" si="14"/>
        <v>44734</v>
      </c>
      <c r="D61" s="9" t="str">
        <f t="shared" si="12"/>
        <v/>
      </c>
      <c r="E61" s="10" t="str">
        <f t="shared" si="13"/>
        <v/>
      </c>
    </row>
    <row r="62" spans="1:5" x14ac:dyDescent="0.25">
      <c r="A62" s="33">
        <f>C62-3</f>
        <v>44732</v>
      </c>
      <c r="B62" s="8" t="s">
        <v>22</v>
      </c>
      <c r="C62" s="1">
        <f t="shared" si="14"/>
        <v>44735</v>
      </c>
      <c r="D62" s="9" t="str">
        <f t="shared" si="12"/>
        <v>Hoylake</v>
      </c>
      <c r="E62" s="10" t="str">
        <f t="shared" si="13"/>
        <v>A</v>
      </c>
    </row>
    <row r="63" spans="1:5" x14ac:dyDescent="0.25">
      <c r="A63" s="33">
        <f>C63-4</f>
        <v>44732</v>
      </c>
      <c r="B63" s="8" t="s">
        <v>24</v>
      </c>
      <c r="C63" s="1">
        <f t="shared" si="14"/>
        <v>44736</v>
      </c>
      <c r="D63" s="9" t="str">
        <f t="shared" si="12"/>
        <v/>
      </c>
      <c r="E63" s="10" t="str">
        <f t="shared" si="13"/>
        <v/>
      </c>
    </row>
    <row r="64" spans="1:5" x14ac:dyDescent="0.25">
      <c r="A64" s="33">
        <f>C64-5</f>
        <v>44732</v>
      </c>
      <c r="B64" s="8" t="s">
        <v>25</v>
      </c>
      <c r="C64" s="1">
        <f t="shared" si="14"/>
        <v>44737</v>
      </c>
      <c r="D64" s="9" t="str">
        <f t="shared" si="12"/>
        <v/>
      </c>
      <c r="E64" s="10" t="str">
        <f t="shared" si="13"/>
        <v/>
      </c>
    </row>
    <row r="65" spans="1:5" x14ac:dyDescent="0.25">
      <c r="A65" s="33">
        <f>C65-6</f>
        <v>44732</v>
      </c>
      <c r="B65" s="11" t="s">
        <v>23</v>
      </c>
      <c r="C65" s="12">
        <f t="shared" si="14"/>
        <v>44738</v>
      </c>
      <c r="D65" s="13" t="str">
        <f t="shared" si="12"/>
        <v/>
      </c>
      <c r="E65" s="14" t="str">
        <f t="shared" si="13"/>
        <v/>
      </c>
    </row>
    <row r="66" spans="1:5" x14ac:dyDescent="0.25">
      <c r="A66" s="33">
        <f>C66</f>
        <v>44739</v>
      </c>
      <c r="B66" s="4" t="s">
        <v>20</v>
      </c>
      <c r="C66" s="5">
        <f t="shared" si="14"/>
        <v>44739</v>
      </c>
      <c r="D66" s="6" t="str">
        <f t="shared" si="12"/>
        <v/>
      </c>
      <c r="E66" s="7" t="str">
        <f t="shared" si="13"/>
        <v/>
      </c>
    </row>
    <row r="67" spans="1:5" x14ac:dyDescent="0.25">
      <c r="A67" s="33">
        <f>C67-1</f>
        <v>44739</v>
      </c>
      <c r="B67" s="8" t="s">
        <v>21</v>
      </c>
      <c r="C67" s="1">
        <f t="shared" si="14"/>
        <v>44740</v>
      </c>
      <c r="D67" s="9" t="str">
        <f t="shared" ref="D67:D100" si="15">IF(VLOOKUP($A67,$G$3:$K$16,3,FALSE)=$B67,VLOOKUP($A67,$G$3:$K$16,4,FALSE),"")</f>
        <v/>
      </c>
      <c r="E67" s="10" t="str">
        <f t="shared" ref="E67:E100" si="16">IF(VLOOKUP($A67,$G$3:$K$16,3,FALSE)=$B67,VLOOKUP($A67,$G$3:$K$16,5,FALSE),"")</f>
        <v/>
      </c>
    </row>
    <row r="68" spans="1:5" x14ac:dyDescent="0.25">
      <c r="A68" s="33">
        <f>C68-2</f>
        <v>44739</v>
      </c>
      <c r="B68" s="8" t="s">
        <v>19</v>
      </c>
      <c r="C68" s="1">
        <f t="shared" ref="C68:C100" si="17">C67+1</f>
        <v>44741</v>
      </c>
      <c r="D68" s="9" t="str">
        <f t="shared" si="15"/>
        <v>Malpas</v>
      </c>
      <c r="E68" s="10" t="str">
        <f t="shared" si="16"/>
        <v>A</v>
      </c>
    </row>
    <row r="69" spans="1:5" x14ac:dyDescent="0.25">
      <c r="A69" s="33">
        <f>C69-3</f>
        <v>44739</v>
      </c>
      <c r="B69" s="8" t="s">
        <v>22</v>
      </c>
      <c r="C69" s="1">
        <f t="shared" si="17"/>
        <v>44742</v>
      </c>
      <c r="D69" s="9" t="str">
        <f t="shared" si="15"/>
        <v/>
      </c>
      <c r="E69" s="10" t="str">
        <f t="shared" si="16"/>
        <v/>
      </c>
    </row>
    <row r="70" spans="1:5" x14ac:dyDescent="0.25">
      <c r="A70" s="33">
        <f>C70-4</f>
        <v>44739</v>
      </c>
      <c r="B70" s="8" t="s">
        <v>24</v>
      </c>
      <c r="C70" s="1">
        <f t="shared" si="17"/>
        <v>44743</v>
      </c>
      <c r="D70" s="9" t="str">
        <f t="shared" si="15"/>
        <v/>
      </c>
      <c r="E70" s="10" t="str">
        <f t="shared" si="16"/>
        <v/>
      </c>
    </row>
    <row r="71" spans="1:5" x14ac:dyDescent="0.25">
      <c r="A71" s="33">
        <f>C71-5</f>
        <v>44739</v>
      </c>
      <c r="B71" s="8" t="s">
        <v>25</v>
      </c>
      <c r="C71" s="1">
        <f t="shared" si="17"/>
        <v>44744</v>
      </c>
      <c r="D71" s="9" t="str">
        <f t="shared" si="15"/>
        <v/>
      </c>
      <c r="E71" s="10" t="str">
        <f t="shared" si="16"/>
        <v/>
      </c>
    </row>
    <row r="72" spans="1:5" x14ac:dyDescent="0.25">
      <c r="A72" s="33">
        <f>C72-6</f>
        <v>44739</v>
      </c>
      <c r="B72" s="11" t="s">
        <v>23</v>
      </c>
      <c r="C72" s="12">
        <f t="shared" si="17"/>
        <v>44745</v>
      </c>
      <c r="D72" s="13" t="str">
        <f t="shared" si="15"/>
        <v/>
      </c>
      <c r="E72" s="14" t="str">
        <f t="shared" si="16"/>
        <v/>
      </c>
    </row>
    <row r="73" spans="1:5" x14ac:dyDescent="0.25">
      <c r="A73" s="33">
        <f>C73</f>
        <v>44746</v>
      </c>
      <c r="B73" s="4" t="s">
        <v>20</v>
      </c>
      <c r="C73" s="5">
        <f t="shared" si="17"/>
        <v>44746</v>
      </c>
      <c r="D73" s="6" t="str">
        <f t="shared" si="15"/>
        <v/>
      </c>
      <c r="E73" s="7" t="str">
        <f t="shared" si="16"/>
        <v/>
      </c>
    </row>
    <row r="74" spans="1:5" x14ac:dyDescent="0.25">
      <c r="A74" s="33">
        <f>C74-1</f>
        <v>44746</v>
      </c>
      <c r="B74" s="8" t="s">
        <v>21</v>
      </c>
      <c r="C74" s="1">
        <f t="shared" si="17"/>
        <v>44747</v>
      </c>
      <c r="D74" s="9" t="str">
        <f t="shared" si="15"/>
        <v/>
      </c>
      <c r="E74" s="10" t="str">
        <f t="shared" si="16"/>
        <v/>
      </c>
    </row>
    <row r="75" spans="1:5" x14ac:dyDescent="0.25">
      <c r="A75" s="33">
        <f>C75-2</f>
        <v>44746</v>
      </c>
      <c r="B75" s="8" t="s">
        <v>19</v>
      </c>
      <c r="C75" s="1">
        <f t="shared" si="17"/>
        <v>44748</v>
      </c>
      <c r="D75" s="9" t="str">
        <f t="shared" si="15"/>
        <v/>
      </c>
      <c r="E75" s="10" t="str">
        <f t="shared" si="16"/>
        <v/>
      </c>
    </row>
    <row r="76" spans="1:5" x14ac:dyDescent="0.25">
      <c r="A76" s="33">
        <f>C76-3</f>
        <v>44746</v>
      </c>
      <c r="B76" s="8" t="s">
        <v>22</v>
      </c>
      <c r="C76" s="1">
        <f t="shared" si="17"/>
        <v>44749</v>
      </c>
      <c r="D76" s="9" t="str">
        <f t="shared" si="15"/>
        <v>Chester A</v>
      </c>
      <c r="E76" s="10" t="str">
        <f t="shared" si="16"/>
        <v>H</v>
      </c>
    </row>
    <row r="77" spans="1:5" x14ac:dyDescent="0.25">
      <c r="A77" s="33">
        <f>C77-4</f>
        <v>44746</v>
      </c>
      <c r="B77" s="8" t="s">
        <v>24</v>
      </c>
      <c r="C77" s="1">
        <f t="shared" si="17"/>
        <v>44750</v>
      </c>
      <c r="D77" s="9" t="str">
        <f t="shared" si="15"/>
        <v/>
      </c>
      <c r="E77" s="10" t="str">
        <f t="shared" si="16"/>
        <v/>
      </c>
    </row>
    <row r="78" spans="1:5" x14ac:dyDescent="0.25">
      <c r="A78" s="33">
        <f>C78-5</f>
        <v>44746</v>
      </c>
      <c r="B78" s="8" t="s">
        <v>25</v>
      </c>
      <c r="C78" s="1">
        <f t="shared" si="17"/>
        <v>44751</v>
      </c>
      <c r="D78" s="9" t="str">
        <f t="shared" si="15"/>
        <v/>
      </c>
      <c r="E78" s="10" t="str">
        <f t="shared" si="16"/>
        <v/>
      </c>
    </row>
    <row r="79" spans="1:5" x14ac:dyDescent="0.25">
      <c r="A79" s="33">
        <f>C79-6</f>
        <v>44746</v>
      </c>
      <c r="B79" s="11" t="s">
        <v>23</v>
      </c>
      <c r="C79" s="12">
        <f t="shared" si="17"/>
        <v>44752</v>
      </c>
      <c r="D79" s="13" t="str">
        <f t="shared" si="15"/>
        <v/>
      </c>
      <c r="E79" s="14" t="str">
        <f t="shared" si="16"/>
        <v/>
      </c>
    </row>
    <row r="80" spans="1:5" x14ac:dyDescent="0.25">
      <c r="A80" s="33">
        <f>C80</f>
        <v>44753</v>
      </c>
      <c r="B80" s="4" t="s">
        <v>20</v>
      </c>
      <c r="C80" s="5">
        <f t="shared" si="17"/>
        <v>44753</v>
      </c>
      <c r="D80" s="6" t="str">
        <f t="shared" si="15"/>
        <v/>
      </c>
      <c r="E80" s="7" t="str">
        <f t="shared" si="16"/>
        <v/>
      </c>
    </row>
    <row r="81" spans="1:5" x14ac:dyDescent="0.25">
      <c r="A81" s="33">
        <f>C81-1</f>
        <v>44753</v>
      </c>
      <c r="B81" s="8" t="s">
        <v>21</v>
      </c>
      <c r="C81" s="1">
        <f t="shared" si="17"/>
        <v>44754</v>
      </c>
      <c r="D81" s="9" t="str">
        <f t="shared" si="15"/>
        <v/>
      </c>
      <c r="E81" s="10" t="str">
        <f t="shared" si="16"/>
        <v/>
      </c>
    </row>
    <row r="82" spans="1:5" x14ac:dyDescent="0.25">
      <c r="A82" s="33">
        <f>C82-2</f>
        <v>44753</v>
      </c>
      <c r="B82" s="8" t="s">
        <v>19</v>
      </c>
      <c r="C82" s="1">
        <f t="shared" si="17"/>
        <v>44755</v>
      </c>
      <c r="D82" s="9" t="str">
        <f t="shared" si="15"/>
        <v>Wrexham</v>
      </c>
      <c r="E82" s="10" t="str">
        <f t="shared" si="16"/>
        <v>A</v>
      </c>
    </row>
    <row r="83" spans="1:5" x14ac:dyDescent="0.25">
      <c r="A83" s="33">
        <f>C83-3</f>
        <v>44753</v>
      </c>
      <c r="B83" s="8" t="s">
        <v>22</v>
      </c>
      <c r="C83" s="1">
        <f t="shared" si="17"/>
        <v>44756</v>
      </c>
      <c r="D83" s="9" t="str">
        <f t="shared" si="15"/>
        <v/>
      </c>
      <c r="E83" s="10" t="str">
        <f t="shared" si="16"/>
        <v/>
      </c>
    </row>
    <row r="84" spans="1:5" x14ac:dyDescent="0.25">
      <c r="A84" s="33">
        <f>C84-4</f>
        <v>44753</v>
      </c>
      <c r="B84" s="8" t="s">
        <v>24</v>
      </c>
      <c r="C84" s="1">
        <f t="shared" si="17"/>
        <v>44757</v>
      </c>
      <c r="D84" s="9" t="str">
        <f t="shared" si="15"/>
        <v/>
      </c>
      <c r="E84" s="10" t="str">
        <f t="shared" si="16"/>
        <v/>
      </c>
    </row>
    <row r="85" spans="1:5" x14ac:dyDescent="0.25">
      <c r="A85" s="33">
        <f>C85-5</f>
        <v>44753</v>
      </c>
      <c r="B85" s="8" t="s">
        <v>25</v>
      </c>
      <c r="C85" s="1">
        <f t="shared" si="17"/>
        <v>44758</v>
      </c>
      <c r="D85" s="9" t="str">
        <f t="shared" si="15"/>
        <v/>
      </c>
      <c r="E85" s="10" t="str">
        <f t="shared" si="16"/>
        <v/>
      </c>
    </row>
    <row r="86" spans="1:5" x14ac:dyDescent="0.25">
      <c r="A86" s="33">
        <f>C86-6</f>
        <v>44753</v>
      </c>
      <c r="B86" s="11" t="s">
        <v>23</v>
      </c>
      <c r="C86" s="12">
        <f t="shared" si="17"/>
        <v>44759</v>
      </c>
      <c r="D86" s="13" t="str">
        <f t="shared" si="15"/>
        <v/>
      </c>
      <c r="E86" s="14" t="str">
        <f t="shared" si="16"/>
        <v/>
      </c>
    </row>
    <row r="87" spans="1:5" x14ac:dyDescent="0.25">
      <c r="A87" s="33">
        <f>C87</f>
        <v>44760</v>
      </c>
      <c r="B87" s="4" t="s">
        <v>20</v>
      </c>
      <c r="C87" s="5">
        <f t="shared" si="17"/>
        <v>44760</v>
      </c>
      <c r="D87" s="6" t="str">
        <f t="shared" si="15"/>
        <v/>
      </c>
      <c r="E87" s="7" t="str">
        <f t="shared" si="16"/>
        <v/>
      </c>
    </row>
    <row r="88" spans="1:5" x14ac:dyDescent="0.25">
      <c r="A88" s="33">
        <f>C88-1</f>
        <v>44760</v>
      </c>
      <c r="B88" s="8" t="s">
        <v>21</v>
      </c>
      <c r="C88" s="1">
        <f t="shared" si="17"/>
        <v>44761</v>
      </c>
      <c r="D88" s="9" t="str">
        <f t="shared" si="15"/>
        <v/>
      </c>
      <c r="E88" s="10" t="str">
        <f t="shared" si="16"/>
        <v/>
      </c>
    </row>
    <row r="89" spans="1:5" x14ac:dyDescent="0.25">
      <c r="A89" s="33">
        <f>C89-2</f>
        <v>44760</v>
      </c>
      <c r="B89" s="8" t="s">
        <v>19</v>
      </c>
      <c r="C89" s="1">
        <f t="shared" si="17"/>
        <v>44762</v>
      </c>
      <c r="D89" s="9" t="str">
        <f t="shared" si="15"/>
        <v/>
      </c>
      <c r="E89" s="10" t="str">
        <f t="shared" si="16"/>
        <v/>
      </c>
    </row>
    <row r="90" spans="1:5" x14ac:dyDescent="0.25">
      <c r="A90" s="33">
        <f>C90-3</f>
        <v>44760</v>
      </c>
      <c r="B90" s="8" t="s">
        <v>22</v>
      </c>
      <c r="C90" s="1">
        <f t="shared" si="17"/>
        <v>44763</v>
      </c>
      <c r="D90" s="9" t="str">
        <f t="shared" si="15"/>
        <v>Chester B</v>
      </c>
      <c r="E90" s="10" t="str">
        <f t="shared" si="16"/>
        <v>H</v>
      </c>
    </row>
    <row r="91" spans="1:5" x14ac:dyDescent="0.25">
      <c r="A91" s="33">
        <f>C91-4</f>
        <v>44760</v>
      </c>
      <c r="B91" s="8" t="s">
        <v>24</v>
      </c>
      <c r="C91" s="1">
        <f t="shared" si="17"/>
        <v>44764</v>
      </c>
      <c r="D91" s="9" t="str">
        <f t="shared" si="15"/>
        <v/>
      </c>
      <c r="E91" s="10" t="str">
        <f t="shared" si="16"/>
        <v/>
      </c>
    </row>
    <row r="92" spans="1:5" x14ac:dyDescent="0.25">
      <c r="A92" s="33">
        <f>C92-5</f>
        <v>44760</v>
      </c>
      <c r="B92" s="8" t="s">
        <v>25</v>
      </c>
      <c r="C92" s="1">
        <f t="shared" si="17"/>
        <v>44765</v>
      </c>
      <c r="D92" s="9" t="str">
        <f t="shared" si="15"/>
        <v/>
      </c>
      <c r="E92" s="10" t="str">
        <f t="shared" si="16"/>
        <v/>
      </c>
    </row>
    <row r="93" spans="1:5" x14ac:dyDescent="0.25">
      <c r="A93" s="33">
        <f>C93-6</f>
        <v>44760</v>
      </c>
      <c r="B93" s="11" t="s">
        <v>23</v>
      </c>
      <c r="C93" s="12">
        <f t="shared" si="17"/>
        <v>44766</v>
      </c>
      <c r="D93" s="13" t="str">
        <f t="shared" si="15"/>
        <v/>
      </c>
      <c r="E93" s="14" t="str">
        <f t="shared" si="16"/>
        <v/>
      </c>
    </row>
    <row r="94" spans="1:5" x14ac:dyDescent="0.25">
      <c r="A94" s="33">
        <f>C94</f>
        <v>44767</v>
      </c>
      <c r="B94" s="4" t="s">
        <v>20</v>
      </c>
      <c r="C94" s="5">
        <f t="shared" si="17"/>
        <v>44767</v>
      </c>
      <c r="D94" s="6" t="str">
        <f t="shared" si="15"/>
        <v/>
      </c>
      <c r="E94" s="7" t="str">
        <f t="shared" si="16"/>
        <v/>
      </c>
    </row>
    <row r="95" spans="1:5" x14ac:dyDescent="0.25">
      <c r="A95" s="33">
        <f>C95-1</f>
        <v>44767</v>
      </c>
      <c r="B95" s="8" t="s">
        <v>21</v>
      </c>
      <c r="C95" s="1">
        <f t="shared" si="17"/>
        <v>44768</v>
      </c>
      <c r="D95" s="9" t="str">
        <f t="shared" si="15"/>
        <v/>
      </c>
      <c r="E95" s="10" t="str">
        <f t="shared" si="16"/>
        <v/>
      </c>
    </row>
    <row r="96" spans="1:5" x14ac:dyDescent="0.25">
      <c r="A96" s="33">
        <f>C96-2</f>
        <v>44767</v>
      </c>
      <c r="B96" s="8" t="s">
        <v>19</v>
      </c>
      <c r="C96" s="1">
        <f t="shared" si="17"/>
        <v>44769</v>
      </c>
      <c r="D96" s="9" t="str">
        <f t="shared" si="15"/>
        <v/>
      </c>
      <c r="E96" s="10" t="str">
        <f t="shared" si="16"/>
        <v/>
      </c>
    </row>
    <row r="97" spans="1:5" x14ac:dyDescent="0.25">
      <c r="A97" s="33">
        <f>C97-3</f>
        <v>44767</v>
      </c>
      <c r="B97" s="8" t="s">
        <v>22</v>
      </c>
      <c r="C97" s="1">
        <f t="shared" si="17"/>
        <v>44770</v>
      </c>
      <c r="D97" s="9" t="str">
        <f t="shared" si="15"/>
        <v>Hollies</v>
      </c>
      <c r="E97" s="10" t="str">
        <f t="shared" si="16"/>
        <v>H</v>
      </c>
    </row>
    <row r="98" spans="1:5" x14ac:dyDescent="0.25">
      <c r="A98" s="33">
        <f>C98-4</f>
        <v>44767</v>
      </c>
      <c r="B98" s="8" t="s">
        <v>24</v>
      </c>
      <c r="C98" s="1">
        <f t="shared" si="17"/>
        <v>44771</v>
      </c>
      <c r="D98" s="9" t="str">
        <f t="shared" si="15"/>
        <v/>
      </c>
      <c r="E98" s="10" t="str">
        <f t="shared" si="16"/>
        <v/>
      </c>
    </row>
    <row r="99" spans="1:5" x14ac:dyDescent="0.25">
      <c r="A99" s="33">
        <f>C99-5</f>
        <v>44767</v>
      </c>
      <c r="B99" s="8" t="s">
        <v>25</v>
      </c>
      <c r="C99" s="1">
        <f t="shared" si="17"/>
        <v>44772</v>
      </c>
      <c r="D99" s="9" t="str">
        <f t="shared" si="15"/>
        <v/>
      </c>
      <c r="E99" s="10" t="str">
        <f t="shared" si="16"/>
        <v/>
      </c>
    </row>
    <row r="100" spans="1:5" x14ac:dyDescent="0.25">
      <c r="A100" s="33">
        <f>C100-6</f>
        <v>44767</v>
      </c>
      <c r="B100" s="11" t="s">
        <v>23</v>
      </c>
      <c r="C100" s="12">
        <f t="shared" si="17"/>
        <v>44773</v>
      </c>
      <c r="D100" s="13" t="str">
        <f t="shared" si="15"/>
        <v/>
      </c>
      <c r="E100" s="14" t="str">
        <f t="shared" si="16"/>
        <v/>
      </c>
    </row>
  </sheetData>
  <mergeCells count="4">
    <mergeCell ref="A1:E1"/>
    <mergeCell ref="G1:K1"/>
    <mergeCell ref="M1:O1"/>
    <mergeCell ref="Q1:T1"/>
  </mergeCells>
  <phoneticPr fontId="0" type="noConversion"/>
  <conditionalFormatting sqref="D3:E100">
    <cfRule type="expression" dxfId="0" priority="1" stopIfTrue="1">
      <formula>$E3="H"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(Print)</vt:lpstr>
      <vt:lpstr>All (Master)</vt:lpstr>
      <vt:lpstr>Men</vt:lpstr>
      <vt:lpstr>Men's B</vt:lpstr>
      <vt:lpstr>Mixed</vt:lpstr>
      <vt:lpstr>Ladies</vt:lpstr>
    </vt:vector>
  </TitlesOfParts>
  <Company>HSBC Bank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 B</dc:creator>
  <cp:keywords>NOT-APPL</cp:keywords>
  <dc:description>NOT-APPL</dc:description>
  <cp:lastModifiedBy>butle</cp:lastModifiedBy>
  <cp:lastPrinted>2019-05-01T21:04:22Z</cp:lastPrinted>
  <dcterms:created xsi:type="dcterms:W3CDTF">2012-03-20T11:43:04Z</dcterms:created>
  <dcterms:modified xsi:type="dcterms:W3CDTF">2022-03-20T17:57:03Z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